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ransnetsocltd-my.sharepoint.com/personal/ephraim_ramaru_transnet_net/Documents/Documents/2022 RM/TE25 BFX-05Q-14539 - Raw Steel [Yolande]/2. Acquisition/Issued Tender TE25-BFX-05Q-14539/Addendum Pack/"/>
    </mc:Choice>
  </mc:AlternateContent>
  <xr:revisionPtr revIDLastSave="7" documentId="8_{1E965204-77F6-43BC-9AA8-B1D7F06163F3}" xr6:coauthVersionLast="47" xr6:coauthVersionMax="47" xr10:uidLastSave="{57C4ED41-3CEA-4E1A-AF49-850B763A8683}"/>
  <bookViews>
    <workbookView xWindow="300" yWindow="0" windowWidth="22740" windowHeight="12240" xr2:uid="{DE3965AA-66B2-450E-839C-4394EC48A03B}"/>
  </bookViews>
  <sheets>
    <sheet name="StainlessSteel&amp;3CR12" sheetId="12" r:id="rId1"/>
  </sheets>
  <definedNames>
    <definedName name="_xlnm._FilterDatabase" localSheetId="0" hidden="1">'StainlessSteel&amp;3CR12'!$A$2:$AI$88</definedName>
    <definedName name="cell1">#REF!</definedName>
    <definedName name="cell2">#REF!</definedName>
    <definedName name="Data1">#REF!</definedName>
    <definedName name="DATA10">#REF!</definedName>
    <definedName name="DATA11">#REF!</definedName>
    <definedName name="DATA12">#REF!</definedName>
    <definedName name="DATA13">#REF!</definedName>
    <definedName name="DATA14">#REF!</definedName>
    <definedName name="DATA15">#REF!</definedName>
    <definedName name="DATA16">#REF!</definedName>
    <definedName name="DATA17">#REF!</definedName>
    <definedName name="DATA18">#REF!</definedName>
    <definedName name="DATA19">#REF!</definedName>
    <definedName name="Data2">#REF!</definedName>
    <definedName name="DATA20">#REF!</definedName>
    <definedName name="DATA21">#REF!</definedName>
    <definedName name="DATA22">#REF!</definedName>
    <definedName name="DATA23">#REF!</definedName>
    <definedName name="DATA24">#REF!</definedName>
    <definedName name="DATA25">#REF!</definedName>
    <definedName name="DATA26">#REF!</definedName>
    <definedName name="DATA27">#REF!</definedName>
    <definedName name="DATA28">#REF!</definedName>
    <definedName name="DATA29">#REF!</definedName>
    <definedName name="DATA3">#REF!</definedName>
    <definedName name="DATA30">#REF!</definedName>
    <definedName name="DATA31">#REF!</definedName>
    <definedName name="DATA32">#REF!</definedName>
    <definedName name="DATA33">#REF!</definedName>
    <definedName name="DATA36">#REF!</definedName>
    <definedName name="DATA37">#REF!</definedName>
    <definedName name="DATA38">#REF!</definedName>
    <definedName name="DATA4">#REF!</definedName>
    <definedName name="DATA5">#REF!</definedName>
    <definedName name="DATA6">#REF!</definedName>
    <definedName name="DATA7">#REF!</definedName>
    <definedName name="DATA8">#REF!</definedName>
    <definedName name="DATA9">#REF!</definedName>
    <definedName name="func">#REF!</definedName>
    <definedName name="Heinrich">#REF!</definedName>
    <definedName name="Per_Properties">#REF!</definedName>
    <definedName name="PREV_Table">#REF!</definedName>
    <definedName name="_xlnm.Print_Area">#REF!</definedName>
    <definedName name="ReviseName">#REF!</definedName>
    <definedName name="ReviseName2">#REF!</definedName>
    <definedName name="RUM">#REF!</definedName>
    <definedName name="SS">#REF!</definedName>
    <definedName name="tarrif_tel">#REF!</definedName>
    <definedName name="tel">#REF!</definedName>
    <definedName name="TEST0">#REF!</definedName>
    <definedName name="TEST1">#REF!</definedName>
    <definedName name="TESTHKEY">#REF!</definedName>
    <definedName name="TESTKEYS">#REF!</definedName>
    <definedName name="TESTVKEY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88" i="12" l="1"/>
  <c r="AB88" i="12" s="1"/>
  <c r="V88" i="12"/>
  <c r="W88" i="12" s="1"/>
  <c r="X88" i="12" s="1"/>
  <c r="T88" i="12"/>
  <c r="V87" i="12"/>
  <c r="Y87" i="12" s="1"/>
  <c r="U87" i="12"/>
  <c r="T87" i="12"/>
  <c r="V86" i="12"/>
  <c r="Y86" i="12" s="1"/>
  <c r="U86" i="12"/>
  <c r="T86" i="12"/>
  <c r="Y85" i="12"/>
  <c r="Z85" i="12" s="1"/>
  <c r="AA85" i="12" s="1"/>
  <c r="V85" i="12"/>
  <c r="W85" i="12" s="1"/>
  <c r="X85" i="12" s="1"/>
  <c r="T85" i="12"/>
  <c r="U85" i="12" s="1"/>
  <c r="Y84" i="12"/>
  <c r="V84" i="12"/>
  <c r="W84" i="12" s="1"/>
  <c r="U84" i="12"/>
  <c r="T84" i="12"/>
  <c r="Z83" i="12"/>
  <c r="AA83" i="12" s="1"/>
  <c r="Y83" i="12"/>
  <c r="AB83" i="12" s="1"/>
  <c r="V83" i="12"/>
  <c r="W83" i="12" s="1"/>
  <c r="X83" i="12" s="1"/>
  <c r="U83" i="12"/>
  <c r="T83" i="12"/>
  <c r="V82" i="12"/>
  <c r="T82" i="12"/>
  <c r="U82" i="12" s="1"/>
  <c r="AF81" i="12"/>
  <c r="AG81" i="12" s="1"/>
  <c r="Z81" i="12"/>
  <c r="AA81" i="12" s="1"/>
  <c r="V81" i="12"/>
  <c r="Y81" i="12" s="1"/>
  <c r="AB81" i="12" s="1"/>
  <c r="AE81" i="12" s="1"/>
  <c r="T81" i="12"/>
  <c r="V80" i="12"/>
  <c r="Y80" i="12" s="1"/>
  <c r="T80" i="12"/>
  <c r="Y79" i="12"/>
  <c r="V79" i="12"/>
  <c r="W79" i="12" s="1"/>
  <c r="X79" i="12" s="1"/>
  <c r="U79" i="12"/>
  <c r="T79" i="12"/>
  <c r="AB78" i="12"/>
  <c r="AE78" i="12" s="1"/>
  <c r="AF78" i="12" s="1"/>
  <c r="AG78" i="12" s="1"/>
  <c r="Y78" i="12"/>
  <c r="Z78" i="12" s="1"/>
  <c r="AA78" i="12" s="1"/>
  <c r="V78" i="12"/>
  <c r="W78" i="12" s="1"/>
  <c r="X78" i="12" s="1"/>
  <c r="U78" i="12"/>
  <c r="T78" i="12"/>
  <c r="W77" i="12"/>
  <c r="X77" i="12" s="1"/>
  <c r="V77" i="12"/>
  <c r="Y77" i="12" s="1"/>
  <c r="U77" i="12"/>
  <c r="T77" i="12"/>
  <c r="AC76" i="12"/>
  <c r="AD76" i="12" s="1"/>
  <c r="V76" i="12"/>
  <c r="Y76" i="12" s="1"/>
  <c r="AB76" i="12" s="1"/>
  <c r="AE76" i="12" s="1"/>
  <c r="AF76" i="12" s="1"/>
  <c r="AG76" i="12" s="1"/>
  <c r="T76" i="12"/>
  <c r="V75" i="12"/>
  <c r="Y75" i="12" s="1"/>
  <c r="T75" i="12"/>
  <c r="U75" i="12" s="1"/>
  <c r="Y74" i="12"/>
  <c r="V74" i="12"/>
  <c r="W74" i="12" s="1"/>
  <c r="U74" i="12"/>
  <c r="T74" i="12"/>
  <c r="AB73" i="12"/>
  <c r="AE73" i="12" s="1"/>
  <c r="AF73" i="12" s="1"/>
  <c r="AG73" i="12" s="1"/>
  <c r="Y73" i="12"/>
  <c r="Z73" i="12" s="1"/>
  <c r="AA73" i="12" s="1"/>
  <c r="V73" i="12"/>
  <c r="W73" i="12" s="1"/>
  <c r="X73" i="12" s="1"/>
  <c r="T73" i="12"/>
  <c r="U73" i="12" s="1"/>
  <c r="Y72" i="12"/>
  <c r="Z72" i="12" s="1"/>
  <c r="AA72" i="12" s="1"/>
  <c r="V72" i="12"/>
  <c r="W72" i="12" s="1"/>
  <c r="U72" i="12"/>
  <c r="T72" i="12"/>
  <c r="AF71" i="12"/>
  <c r="AG71" i="12" s="1"/>
  <c r="AC71" i="12"/>
  <c r="AD71" i="12" s="1"/>
  <c r="V71" i="12"/>
  <c r="Y71" i="12" s="1"/>
  <c r="AB71" i="12" s="1"/>
  <c r="AE71" i="12" s="1"/>
  <c r="U71" i="12"/>
  <c r="T71" i="12"/>
  <c r="Y70" i="12"/>
  <c r="Z70" i="12" s="1"/>
  <c r="AA70" i="12" s="1"/>
  <c r="V70" i="12"/>
  <c r="W70" i="12" s="1"/>
  <c r="X70" i="12" s="1"/>
  <c r="T70" i="12"/>
  <c r="U70" i="12" s="1"/>
  <c r="Y69" i="12"/>
  <c r="V69" i="12"/>
  <c r="W69" i="12" s="1"/>
  <c r="X69" i="12" s="1"/>
  <c r="U69" i="12"/>
  <c r="T69" i="12"/>
  <c r="AF68" i="12"/>
  <c r="AG68" i="12" s="1"/>
  <c r="AC68" i="12"/>
  <c r="AD68" i="12" s="1"/>
  <c r="AB68" i="12"/>
  <c r="AE68" i="12" s="1"/>
  <c r="Z68" i="12"/>
  <c r="AA68" i="12" s="1"/>
  <c r="Y68" i="12"/>
  <c r="V68" i="12"/>
  <c r="W68" i="12" s="1"/>
  <c r="X68" i="12" s="1"/>
  <c r="T68" i="12"/>
  <c r="U68" i="12" s="1"/>
  <c r="AI68" i="12" s="1"/>
  <c r="Y67" i="12"/>
  <c r="Z67" i="12" s="1"/>
  <c r="AA67" i="12" s="1"/>
  <c r="V67" i="12"/>
  <c r="W67" i="12" s="1"/>
  <c r="U67" i="12"/>
  <c r="T67" i="12"/>
  <c r="AF66" i="12"/>
  <c r="AG66" i="12" s="1"/>
  <c r="AC66" i="12"/>
  <c r="AD66" i="12" s="1"/>
  <c r="Z66" i="12"/>
  <c r="AA66" i="12" s="1"/>
  <c r="V66" i="12"/>
  <c r="Y66" i="12" s="1"/>
  <c r="AB66" i="12" s="1"/>
  <c r="AE66" i="12" s="1"/>
  <c r="T66" i="12"/>
  <c r="Y65" i="12"/>
  <c r="Z65" i="12" s="1"/>
  <c r="AA65" i="12" s="1"/>
  <c r="V65" i="12"/>
  <c r="W65" i="12" s="1"/>
  <c r="X65" i="12" s="1"/>
  <c r="T65" i="12"/>
  <c r="U65" i="12" s="1"/>
  <c r="Y64" i="12"/>
  <c r="V64" i="12"/>
  <c r="W64" i="12" s="1"/>
  <c r="U64" i="12"/>
  <c r="T64" i="12"/>
  <c r="AF63" i="12"/>
  <c r="AG63" i="12" s="1"/>
  <c r="AB63" i="12"/>
  <c r="AE63" i="12" s="1"/>
  <c r="AA63" i="12"/>
  <c r="Z63" i="12"/>
  <c r="Y63" i="12"/>
  <c r="V63" i="12"/>
  <c r="W63" i="12" s="1"/>
  <c r="X63" i="12" s="1"/>
  <c r="T63" i="12"/>
  <c r="U63" i="12" s="1"/>
  <c r="AB62" i="12"/>
  <c r="AC62" i="12" s="1"/>
  <c r="AD62" i="12" s="1"/>
  <c r="Y62" i="12"/>
  <c r="Z62" i="12" s="1"/>
  <c r="AA62" i="12" s="1"/>
  <c r="W62" i="12"/>
  <c r="X62" i="12" s="1"/>
  <c r="V62" i="12"/>
  <c r="U62" i="12"/>
  <c r="T62" i="12"/>
  <c r="AF61" i="12"/>
  <c r="AG61" i="12" s="1"/>
  <c r="AC61" i="12"/>
  <c r="AD61" i="12" s="1"/>
  <c r="Z61" i="12"/>
  <c r="AA61" i="12" s="1"/>
  <c r="V61" i="12"/>
  <c r="Y61" i="12" s="1"/>
  <c r="AB61" i="12" s="1"/>
  <c r="AE61" i="12" s="1"/>
  <c r="T61" i="12"/>
  <c r="Y60" i="12"/>
  <c r="AB60" i="12" s="1"/>
  <c r="W60" i="12"/>
  <c r="X60" i="12" s="1"/>
  <c r="V60" i="12"/>
  <c r="T60" i="12"/>
  <c r="U60" i="12" s="1"/>
  <c r="Y59" i="12"/>
  <c r="X59" i="12"/>
  <c r="V59" i="12"/>
  <c r="W59" i="12" s="1"/>
  <c r="U59" i="12"/>
  <c r="T59" i="12"/>
  <c r="Y58" i="12"/>
  <c r="AB58" i="12" s="1"/>
  <c r="V58" i="12"/>
  <c r="W58" i="12" s="1"/>
  <c r="X58" i="12" s="1"/>
  <c r="T58" i="12"/>
  <c r="U58" i="12" s="1"/>
  <c r="Y57" i="12"/>
  <c r="Z57" i="12" s="1"/>
  <c r="AA57" i="12" s="1"/>
  <c r="V57" i="12"/>
  <c r="W57" i="12" s="1"/>
  <c r="U57" i="12"/>
  <c r="T57" i="12"/>
  <c r="AF56" i="12"/>
  <c r="AG56" i="12" s="1"/>
  <c r="Z56" i="12"/>
  <c r="AA56" i="12" s="1"/>
  <c r="V56" i="12"/>
  <c r="Y56" i="12" s="1"/>
  <c r="AB56" i="12" s="1"/>
  <c r="AE56" i="12" s="1"/>
  <c r="T56" i="12"/>
  <c r="U56" i="12" s="1"/>
  <c r="V55" i="12"/>
  <c r="Y55" i="12" s="1"/>
  <c r="Z55" i="12" s="1"/>
  <c r="AA55" i="12" s="1"/>
  <c r="T55" i="12"/>
  <c r="U55" i="12" s="1"/>
  <c r="Y54" i="12"/>
  <c r="V54" i="12"/>
  <c r="W54" i="12" s="1"/>
  <c r="X54" i="12" s="1"/>
  <c r="U54" i="12"/>
  <c r="T54" i="12"/>
  <c r="AB53" i="12"/>
  <c r="AE53" i="12" s="1"/>
  <c r="AF53" i="12" s="1"/>
  <c r="AG53" i="12" s="1"/>
  <c r="Y53" i="12"/>
  <c r="Z53" i="12" s="1"/>
  <c r="AA53" i="12" s="1"/>
  <c r="V53" i="12"/>
  <c r="W53" i="12" s="1"/>
  <c r="X53" i="12" s="1"/>
  <c r="T53" i="12"/>
  <c r="U53" i="12" s="1"/>
  <c r="V52" i="12"/>
  <c r="Y52" i="12" s="1"/>
  <c r="U52" i="12"/>
  <c r="T52" i="12"/>
  <c r="AF51" i="12"/>
  <c r="AG51" i="12" s="1"/>
  <c r="Z51" i="12"/>
  <c r="AA51" i="12" s="1"/>
  <c r="V51" i="12"/>
  <c r="Y51" i="12" s="1"/>
  <c r="AB51" i="12" s="1"/>
  <c r="AE51" i="12" s="1"/>
  <c r="T51" i="12"/>
  <c r="V50" i="12"/>
  <c r="T50" i="12"/>
  <c r="Y49" i="12"/>
  <c r="X49" i="12"/>
  <c r="V49" i="12"/>
  <c r="W49" i="12" s="1"/>
  <c r="U49" i="12"/>
  <c r="T49" i="12"/>
  <c r="Y48" i="12"/>
  <c r="AB48" i="12" s="1"/>
  <c r="V48" i="12"/>
  <c r="W48" i="12" s="1"/>
  <c r="X48" i="12" s="1"/>
  <c r="T48" i="12"/>
  <c r="V47" i="12"/>
  <c r="Y47" i="12" s="1"/>
  <c r="U47" i="12"/>
  <c r="T47" i="12"/>
  <c r="Z46" i="12"/>
  <c r="AA46" i="12" s="1"/>
  <c r="V46" i="12"/>
  <c r="Y46" i="12" s="1"/>
  <c r="AB46" i="12" s="1"/>
  <c r="U46" i="12"/>
  <c r="T46" i="12"/>
  <c r="V45" i="12"/>
  <c r="Y45" i="12" s="1"/>
  <c r="T45" i="12"/>
  <c r="U45" i="12" s="1"/>
  <c r="V44" i="12"/>
  <c r="W44" i="12" s="1"/>
  <c r="X44" i="12" s="1"/>
  <c r="U44" i="12"/>
  <c r="T44" i="12"/>
  <c r="Y43" i="12"/>
  <c r="AB43" i="12" s="1"/>
  <c r="V43" i="12"/>
  <c r="W43" i="12" s="1"/>
  <c r="X43" i="12" s="1"/>
  <c r="T43" i="12"/>
  <c r="U43" i="12" s="1"/>
  <c r="Y42" i="12"/>
  <c r="Z42" i="12" s="1"/>
  <c r="AA42" i="12" s="1"/>
  <c r="V42" i="12"/>
  <c r="W42" i="12" s="1"/>
  <c r="U42" i="12"/>
  <c r="T42" i="12"/>
  <c r="AB41" i="12"/>
  <c r="AE41" i="12" s="1"/>
  <c r="AF41" i="12" s="1"/>
  <c r="AG41" i="12" s="1"/>
  <c r="V41" i="12"/>
  <c r="Y41" i="12" s="1"/>
  <c r="Z41" i="12" s="1"/>
  <c r="AA41" i="12" s="1"/>
  <c r="T41" i="12"/>
  <c r="V40" i="12"/>
  <c r="Y40" i="12" s="1"/>
  <c r="T40" i="12"/>
  <c r="U40" i="12" s="1"/>
  <c r="V39" i="12"/>
  <c r="W39" i="12" s="1"/>
  <c r="X39" i="12" s="1"/>
  <c r="T39" i="12"/>
  <c r="Z38" i="12"/>
  <c r="AA38" i="12" s="1"/>
  <c r="Y38" i="12"/>
  <c r="AB38" i="12" s="1"/>
  <c r="V38" i="12"/>
  <c r="W38" i="12" s="1"/>
  <c r="X38" i="12" s="1"/>
  <c r="U38" i="12"/>
  <c r="T38" i="12"/>
  <c r="W37" i="12"/>
  <c r="V37" i="12"/>
  <c r="Y37" i="12" s="1"/>
  <c r="U37" i="12"/>
  <c r="T37" i="12"/>
  <c r="Z36" i="12"/>
  <c r="AA36" i="12" s="1"/>
  <c r="V36" i="12"/>
  <c r="Y36" i="12" s="1"/>
  <c r="AB36" i="12" s="1"/>
  <c r="T36" i="12"/>
  <c r="U36" i="12" s="1"/>
  <c r="Y35" i="12"/>
  <c r="AB35" i="12" s="1"/>
  <c r="W35" i="12"/>
  <c r="V35" i="12"/>
  <c r="T35" i="12"/>
  <c r="U35" i="12" s="1"/>
  <c r="V34" i="12"/>
  <c r="W34" i="12" s="1"/>
  <c r="X34" i="12" s="1"/>
  <c r="U34" i="12"/>
  <c r="T34" i="12"/>
  <c r="Z33" i="12"/>
  <c r="Y33" i="12"/>
  <c r="AB33" i="12" s="1"/>
  <c r="V33" i="12"/>
  <c r="W33" i="12" s="1"/>
  <c r="X33" i="12" s="1"/>
  <c r="T33" i="12"/>
  <c r="U33" i="12" s="1"/>
  <c r="Y32" i="12"/>
  <c r="Z32" i="12" s="1"/>
  <c r="AA32" i="12" s="1"/>
  <c r="V32" i="12"/>
  <c r="W32" i="12" s="1"/>
  <c r="U32" i="12"/>
  <c r="T32" i="12"/>
  <c r="AB31" i="12"/>
  <c r="AE31" i="12" s="1"/>
  <c r="AF31" i="12" s="1"/>
  <c r="AG31" i="12" s="1"/>
  <c r="V31" i="12"/>
  <c r="Y31" i="12" s="1"/>
  <c r="Z31" i="12" s="1"/>
  <c r="AA31" i="12" s="1"/>
  <c r="T31" i="12"/>
  <c r="V30" i="12"/>
  <c r="Y30" i="12" s="1"/>
  <c r="T30" i="12"/>
  <c r="Y29" i="12"/>
  <c r="X29" i="12"/>
  <c r="V29" i="12"/>
  <c r="W29" i="12" s="1"/>
  <c r="T29" i="12"/>
  <c r="Y28" i="12"/>
  <c r="AB28" i="12" s="1"/>
  <c r="V28" i="12"/>
  <c r="W28" i="12" s="1"/>
  <c r="X28" i="12" s="1"/>
  <c r="T28" i="12"/>
  <c r="V27" i="12"/>
  <c r="Y27" i="12" s="1"/>
  <c r="U27" i="12"/>
  <c r="T27" i="12"/>
  <c r="AB26" i="12"/>
  <c r="Z26" i="12"/>
  <c r="AA26" i="12" s="1"/>
  <c r="V26" i="12"/>
  <c r="Y26" i="12" s="1"/>
  <c r="U26" i="12"/>
  <c r="T26" i="12"/>
  <c r="V25" i="12"/>
  <c r="Y25" i="12" s="1"/>
  <c r="T25" i="12"/>
  <c r="U25" i="12" s="1"/>
  <c r="Y24" i="12"/>
  <c r="V24" i="12"/>
  <c r="W24" i="12" s="1"/>
  <c r="X24" i="12" s="1"/>
  <c r="U24" i="12"/>
  <c r="T24" i="12"/>
  <c r="Y23" i="12"/>
  <c r="AB23" i="12" s="1"/>
  <c r="V23" i="12"/>
  <c r="W23" i="12" s="1"/>
  <c r="X23" i="12" s="1"/>
  <c r="T23" i="12"/>
  <c r="U23" i="12" s="1"/>
  <c r="Y22" i="12"/>
  <c r="Z22" i="12" s="1"/>
  <c r="AA22" i="12" s="1"/>
  <c r="V22" i="12"/>
  <c r="W22" i="12" s="1"/>
  <c r="U22" i="12"/>
  <c r="T22" i="12"/>
  <c r="AB21" i="12"/>
  <c r="AE21" i="12" s="1"/>
  <c r="AF21" i="12" s="1"/>
  <c r="AG21" i="12" s="1"/>
  <c r="V21" i="12"/>
  <c r="Y21" i="12" s="1"/>
  <c r="Z21" i="12" s="1"/>
  <c r="AA21" i="12" s="1"/>
  <c r="T21" i="12"/>
  <c r="Y20" i="12"/>
  <c r="AB20" i="12" s="1"/>
  <c r="AE20" i="12" s="1"/>
  <c r="AF20" i="12" s="1"/>
  <c r="AG20" i="12" s="1"/>
  <c r="V20" i="12"/>
  <c r="W20" i="12" s="1"/>
  <c r="X20" i="12" s="1"/>
  <c r="T20" i="12"/>
  <c r="U20" i="12" s="1"/>
  <c r="V19" i="12"/>
  <c r="T19" i="12"/>
  <c r="Z18" i="12"/>
  <c r="AA18" i="12" s="1"/>
  <c r="Y18" i="12"/>
  <c r="AB18" i="12" s="1"/>
  <c r="V18" i="12"/>
  <c r="W18" i="12" s="1"/>
  <c r="X18" i="12" s="1"/>
  <c r="T18" i="12"/>
  <c r="U18" i="12" s="1"/>
  <c r="V17" i="12"/>
  <c r="Y17" i="12" s="1"/>
  <c r="U17" i="12"/>
  <c r="T17" i="12"/>
  <c r="Z16" i="12"/>
  <c r="AA16" i="12" s="1"/>
  <c r="V16" i="12"/>
  <c r="Y16" i="12" s="1"/>
  <c r="AB16" i="12" s="1"/>
  <c r="T16" i="12"/>
  <c r="V15" i="12"/>
  <c r="Y15" i="12" s="1"/>
  <c r="AB15" i="12" s="1"/>
  <c r="T15" i="12"/>
  <c r="U15" i="12" s="1"/>
  <c r="V14" i="12"/>
  <c r="W14" i="12" s="1"/>
  <c r="X14" i="12" s="1"/>
  <c r="U14" i="12"/>
  <c r="T14" i="12"/>
  <c r="Y13" i="12"/>
  <c r="AB13" i="12" s="1"/>
  <c r="V13" i="12"/>
  <c r="W13" i="12" s="1"/>
  <c r="X13" i="12" s="1"/>
  <c r="T13" i="12"/>
  <c r="U13" i="12" s="1"/>
  <c r="Y12" i="12"/>
  <c r="Z12" i="12" s="1"/>
  <c r="AA12" i="12" s="1"/>
  <c r="V12" i="12"/>
  <c r="W12" i="12" s="1"/>
  <c r="U12" i="12"/>
  <c r="T12" i="12"/>
  <c r="AC11" i="12"/>
  <c r="AD11" i="12" s="1"/>
  <c r="AB11" i="12"/>
  <c r="AE11" i="12" s="1"/>
  <c r="AF11" i="12" s="1"/>
  <c r="AG11" i="12" s="1"/>
  <c r="V11" i="12"/>
  <c r="Y11" i="12" s="1"/>
  <c r="Z11" i="12" s="1"/>
  <c r="AA11" i="12" s="1"/>
  <c r="T11" i="12"/>
  <c r="W10" i="12"/>
  <c r="X10" i="12" s="1"/>
  <c r="V10" i="12"/>
  <c r="Y10" i="12" s="1"/>
  <c r="T10" i="12"/>
  <c r="Y9" i="12"/>
  <c r="X9" i="12"/>
  <c r="V9" i="12"/>
  <c r="W9" i="12" s="1"/>
  <c r="T9" i="12"/>
  <c r="Y8" i="12"/>
  <c r="V8" i="12"/>
  <c r="W8" i="12" s="1"/>
  <c r="X8" i="12" s="1"/>
  <c r="T8" i="12"/>
  <c r="V7" i="12"/>
  <c r="Y7" i="12" s="1"/>
  <c r="U7" i="12"/>
  <c r="T7" i="12"/>
  <c r="AB6" i="12"/>
  <c r="Z6" i="12"/>
  <c r="AA6" i="12" s="1"/>
  <c r="V6" i="12"/>
  <c r="Y6" i="12" s="1"/>
  <c r="U6" i="12"/>
  <c r="T6" i="12"/>
  <c r="V5" i="12"/>
  <c r="Y5" i="12" s="1"/>
  <c r="T5" i="12"/>
  <c r="U5" i="12" s="1"/>
  <c r="Y4" i="12"/>
  <c r="X4" i="12"/>
  <c r="V4" i="12"/>
  <c r="W4" i="12" s="1"/>
  <c r="U4" i="12"/>
  <c r="T4" i="12"/>
  <c r="Y3" i="12"/>
  <c r="AB3" i="12" s="1"/>
  <c r="V3" i="12"/>
  <c r="W3" i="12" s="1"/>
  <c r="T3" i="12"/>
  <c r="U3" i="12" s="1"/>
  <c r="W15" i="12" l="1"/>
  <c r="AE35" i="12"/>
  <c r="AF35" i="12" s="1"/>
  <c r="AG35" i="12" s="1"/>
  <c r="AC35" i="12"/>
  <c r="AD35" i="12" s="1"/>
  <c r="AE13" i="12"/>
  <c r="AF13" i="12" s="1"/>
  <c r="AG13" i="12" s="1"/>
  <c r="AC13" i="12"/>
  <c r="AD13" i="12" s="1"/>
  <c r="Z17" i="12"/>
  <c r="AA17" i="12" s="1"/>
  <c r="AB17" i="12"/>
  <c r="AE33" i="12"/>
  <c r="AF33" i="12" s="1"/>
  <c r="AG33" i="12" s="1"/>
  <c r="AC33" i="12"/>
  <c r="AD33" i="12" s="1"/>
  <c r="AI33" i="12" s="1"/>
  <c r="AE15" i="12"/>
  <c r="AF15" i="12" s="1"/>
  <c r="AG15" i="12" s="1"/>
  <c r="AC15" i="12"/>
  <c r="AD15" i="12" s="1"/>
  <c r="AE6" i="12"/>
  <c r="AF6" i="12" s="1"/>
  <c r="AG6" i="12" s="1"/>
  <c r="AC6" i="12"/>
  <c r="AD6" i="12" s="1"/>
  <c r="AI63" i="12"/>
  <c r="X3" i="12"/>
  <c r="AI3" i="12" s="1"/>
  <c r="Y44" i="12"/>
  <c r="AB69" i="12"/>
  <c r="Z69" i="12"/>
  <c r="AA69" i="12" s="1"/>
  <c r="U80" i="12"/>
  <c r="AE38" i="12"/>
  <c r="AF38" i="12" s="1"/>
  <c r="AG38" i="12" s="1"/>
  <c r="AC38" i="12"/>
  <c r="AB42" i="12"/>
  <c r="W50" i="12"/>
  <c r="X50" i="12" s="1"/>
  <c r="Y50" i="12"/>
  <c r="AE23" i="12"/>
  <c r="AF23" i="12" s="1"/>
  <c r="AG23" i="12" s="1"/>
  <c r="AC23" i="12"/>
  <c r="AD23" i="12" s="1"/>
  <c r="AE3" i="12"/>
  <c r="AF3" i="12" s="1"/>
  <c r="AG3" i="12" s="1"/>
  <c r="AC3" i="12"/>
  <c r="AD3" i="12" s="1"/>
  <c r="AE18" i="12"/>
  <c r="AF18" i="12" s="1"/>
  <c r="AG18" i="12" s="1"/>
  <c r="AC18" i="12"/>
  <c r="AB25" i="12"/>
  <c r="Z25" i="12"/>
  <c r="AA25" i="12" s="1"/>
  <c r="Z37" i="12"/>
  <c r="AA37" i="12" s="1"/>
  <c r="AB37" i="12"/>
  <c r="AH63" i="12"/>
  <c r="Z80" i="12"/>
  <c r="AA80" i="12" s="1"/>
  <c r="AB80" i="12"/>
  <c r="Z7" i="12"/>
  <c r="AA7" i="12" s="1"/>
  <c r="AB7" i="12"/>
  <c r="X22" i="12"/>
  <c r="AH33" i="12"/>
  <c r="U41" i="12"/>
  <c r="Z77" i="12"/>
  <c r="AA77" i="12" s="1"/>
  <c r="AB77" i="12"/>
  <c r="AI26" i="12"/>
  <c r="AA33" i="12"/>
  <c r="X37" i="12"/>
  <c r="AC53" i="12"/>
  <c r="AC73" i="12"/>
  <c r="AB8" i="12"/>
  <c r="Z8" i="12"/>
  <c r="AA8" i="12" s="1"/>
  <c r="AE16" i="12"/>
  <c r="AF16" i="12" s="1"/>
  <c r="AG16" i="12" s="1"/>
  <c r="AC16" i="12"/>
  <c r="AD16" i="12" s="1"/>
  <c r="AE48" i="12"/>
  <c r="AF48" i="12" s="1"/>
  <c r="AG48" i="12" s="1"/>
  <c r="AC48" i="12"/>
  <c r="AD48" i="12" s="1"/>
  <c r="X15" i="12"/>
  <c r="AB22" i="12"/>
  <c r="Z45" i="12"/>
  <c r="AA45" i="12" s="1"/>
  <c r="AB45" i="12"/>
  <c r="X57" i="12"/>
  <c r="AE60" i="12"/>
  <c r="AF60" i="12" s="1"/>
  <c r="AG60" i="12" s="1"/>
  <c r="AC60" i="12"/>
  <c r="AD60" i="12" s="1"/>
  <c r="AC63" i="12"/>
  <c r="AD63" i="12" s="1"/>
  <c r="X67" i="12"/>
  <c r="AI23" i="12"/>
  <c r="Y82" i="12"/>
  <c r="W82" i="12"/>
  <c r="AC31" i="12"/>
  <c r="AD31" i="12" s="1"/>
  <c r="AI56" i="12"/>
  <c r="U30" i="12"/>
  <c r="W19" i="12"/>
  <c r="X19" i="12" s="1"/>
  <c r="Y19" i="12"/>
  <c r="AB4" i="12"/>
  <c r="Z4" i="12"/>
  <c r="AA4" i="12" s="1"/>
  <c r="U8" i="12"/>
  <c r="Z15" i="12"/>
  <c r="AA15" i="12" s="1"/>
  <c r="Z30" i="12"/>
  <c r="AA30" i="12" s="1"/>
  <c r="AB30" i="12"/>
  <c r="AB57" i="12"/>
  <c r="AB67" i="12"/>
  <c r="Z52" i="12"/>
  <c r="AA52" i="12" s="1"/>
  <c r="AB52" i="12"/>
  <c r="U19" i="12"/>
  <c r="W30" i="12"/>
  <c r="X30" i="12" s="1"/>
  <c r="X42" i="12"/>
  <c r="AE46" i="12"/>
  <c r="AF46" i="12" s="1"/>
  <c r="AG46" i="12" s="1"/>
  <c r="AC46" i="12"/>
  <c r="AD46" i="12" s="1"/>
  <c r="AE26" i="12"/>
  <c r="AF26" i="12" s="1"/>
  <c r="AG26" i="12" s="1"/>
  <c r="AC26" i="12"/>
  <c r="AD26" i="12" s="1"/>
  <c r="U50" i="12"/>
  <c r="X12" i="12"/>
  <c r="AH35" i="12"/>
  <c r="AC20" i="12"/>
  <c r="AD20" i="12" s="1"/>
  <c r="AI20" i="12" s="1"/>
  <c r="Z75" i="12"/>
  <c r="AA75" i="12" s="1"/>
  <c r="AB75" i="12"/>
  <c r="Z13" i="12"/>
  <c r="AI43" i="12"/>
  <c r="Z47" i="12"/>
  <c r="AA47" i="12" s="1"/>
  <c r="AB47" i="12"/>
  <c r="AB55" i="12"/>
  <c r="AB65" i="12"/>
  <c r="AE83" i="12"/>
  <c r="AF83" i="12" s="1"/>
  <c r="AG83" i="12" s="1"/>
  <c r="AC83" i="12"/>
  <c r="Z35" i="12"/>
  <c r="AA35" i="12" s="1"/>
  <c r="AI35" i="12" s="1"/>
  <c r="U39" i="12"/>
  <c r="AH88" i="12"/>
  <c r="W17" i="12"/>
  <c r="U28" i="12"/>
  <c r="AI28" i="12" s="1"/>
  <c r="AE43" i="12"/>
  <c r="AF43" i="12" s="1"/>
  <c r="AG43" i="12" s="1"/>
  <c r="AC43" i="12"/>
  <c r="AD43" i="12" s="1"/>
  <c r="AB86" i="12"/>
  <c r="Z86" i="12"/>
  <c r="AA86" i="12" s="1"/>
  <c r="Z27" i="12"/>
  <c r="AA27" i="12" s="1"/>
  <c r="AB27" i="12"/>
  <c r="X35" i="12"/>
  <c r="AE58" i="12"/>
  <c r="AF58" i="12" s="1"/>
  <c r="AG58" i="12" s="1"/>
  <c r="AC58" i="12"/>
  <c r="AD58" i="12" s="1"/>
  <c r="Z87" i="12"/>
  <c r="AA87" i="12" s="1"/>
  <c r="AB87" i="12"/>
  <c r="AB5" i="12"/>
  <c r="Z5" i="12"/>
  <c r="AA5" i="12" s="1"/>
  <c r="U10" i="12"/>
  <c r="AB24" i="12"/>
  <c r="Z24" i="12"/>
  <c r="AA24" i="12" s="1"/>
  <c r="AH48" i="12"/>
  <c r="AE88" i="12"/>
  <c r="AF88" i="12" s="1"/>
  <c r="AG88" i="12" s="1"/>
  <c r="AC88" i="12"/>
  <c r="AD88" i="12" s="1"/>
  <c r="Z10" i="12"/>
  <c r="AA10" i="12" s="1"/>
  <c r="AB10" i="12"/>
  <c r="U21" i="12"/>
  <c r="AE28" i="12"/>
  <c r="AF28" i="12" s="1"/>
  <c r="AG28" i="12" s="1"/>
  <c r="AC28" i="12"/>
  <c r="AD28" i="12" s="1"/>
  <c r="X32" i="12"/>
  <c r="AE36" i="12"/>
  <c r="AF36" i="12" s="1"/>
  <c r="AG36" i="12" s="1"/>
  <c r="AC36" i="12"/>
  <c r="AD36" i="12" s="1"/>
  <c r="AB40" i="12"/>
  <c r="Z40" i="12"/>
  <c r="AA40" i="12" s="1"/>
  <c r="U48" i="12"/>
  <c r="AB59" i="12"/>
  <c r="Z59" i="12"/>
  <c r="AA59" i="12" s="1"/>
  <c r="X72" i="12"/>
  <c r="U76" i="12"/>
  <c r="Z88" i="12"/>
  <c r="AA88" i="12" s="1"/>
  <c r="AB74" i="12"/>
  <c r="Z74" i="12"/>
  <c r="AA74" i="12" s="1"/>
  <c r="W5" i="12"/>
  <c r="U16" i="12"/>
  <c r="W25" i="12"/>
  <c r="W45" i="12"/>
  <c r="Z58" i="12"/>
  <c r="AA58" i="12" s="1"/>
  <c r="AI58" i="12" s="1"/>
  <c r="X64" i="12"/>
  <c r="AB70" i="12"/>
  <c r="AB72" i="12"/>
  <c r="AC78" i="12"/>
  <c r="AD78" i="12" s="1"/>
  <c r="AI78" i="12" s="1"/>
  <c r="Z3" i="12"/>
  <c r="AA3" i="12" s="1"/>
  <c r="AB12" i="12"/>
  <c r="AC21" i="12"/>
  <c r="AD21" i="12" s="1"/>
  <c r="Z23" i="12"/>
  <c r="AA23" i="12" s="1"/>
  <c r="AB32" i="12"/>
  <c r="AC41" i="12"/>
  <c r="AD41" i="12" s="1"/>
  <c r="Z43" i="12"/>
  <c r="AA43" i="12" s="1"/>
  <c r="AC56" i="12"/>
  <c r="AD56" i="12" s="1"/>
  <c r="Z60" i="12"/>
  <c r="AA60" i="12" s="1"/>
  <c r="AI60" i="12" s="1"/>
  <c r="AB64" i="12"/>
  <c r="Z64" i="12"/>
  <c r="AA64" i="12" s="1"/>
  <c r="Y14" i="12"/>
  <c r="Y34" i="12"/>
  <c r="W47" i="12"/>
  <c r="AH51" i="12"/>
  <c r="U9" i="12"/>
  <c r="AH11" i="12"/>
  <c r="U29" i="12"/>
  <c r="U51" i="12"/>
  <c r="AI51" i="12" s="1"/>
  <c r="AE62" i="12"/>
  <c r="AF62" i="12" s="1"/>
  <c r="AG62" i="12" s="1"/>
  <c r="AI62" i="12" s="1"/>
  <c r="AH68" i="12"/>
  <c r="U81" i="12"/>
  <c r="AI81" i="12" s="1"/>
  <c r="W87" i="12"/>
  <c r="W7" i="12"/>
  <c r="W27" i="12"/>
  <c r="U11" i="12"/>
  <c r="AI11" i="12" s="1"/>
  <c r="U31" i="12"/>
  <c r="W40" i="12"/>
  <c r="AH60" i="12"/>
  <c r="AB54" i="12"/>
  <c r="Z54" i="12"/>
  <c r="AA54" i="12" s="1"/>
  <c r="AH43" i="12"/>
  <c r="AB9" i="12"/>
  <c r="Z9" i="12"/>
  <c r="AA9" i="12" s="1"/>
  <c r="AB29" i="12"/>
  <c r="Z29" i="12"/>
  <c r="AA29" i="12" s="1"/>
  <c r="AB49" i="12"/>
  <c r="Z49" i="12"/>
  <c r="AA49" i="12" s="1"/>
  <c r="W55" i="12"/>
  <c r="AH61" i="12"/>
  <c r="W75" i="12"/>
  <c r="AB85" i="12"/>
  <c r="Z20" i="12"/>
  <c r="AA20" i="12" s="1"/>
  <c r="U61" i="12"/>
  <c r="AI61" i="12" s="1"/>
  <c r="AB79" i="12"/>
  <c r="Z79" i="12"/>
  <c r="AA79" i="12" s="1"/>
  <c r="AH6" i="12"/>
  <c r="AH26" i="12"/>
  <c r="AC51" i="12"/>
  <c r="AD51" i="12" s="1"/>
  <c r="Z71" i="12"/>
  <c r="AA71" i="12" s="1"/>
  <c r="AI71" i="12" s="1"/>
  <c r="AC81" i="12"/>
  <c r="AD81" i="12" s="1"/>
  <c r="Z28" i="12"/>
  <c r="AA28" i="12" s="1"/>
  <c r="Z48" i="12"/>
  <c r="AA48" i="12" s="1"/>
  <c r="W52" i="12"/>
  <c r="W80" i="12"/>
  <c r="X80" i="12" s="1"/>
  <c r="X84" i="12"/>
  <c r="AH56" i="12"/>
  <c r="Y39" i="12"/>
  <c r="U66" i="12"/>
  <c r="AB84" i="12"/>
  <c r="Z84" i="12"/>
  <c r="AA84" i="12" s="1"/>
  <c r="X74" i="12"/>
  <c r="Z76" i="12"/>
  <c r="AA76" i="12" s="1"/>
  <c r="U88" i="12"/>
  <c r="W6" i="12"/>
  <c r="X6" i="12" s="1"/>
  <c r="AI6" i="12" s="1"/>
  <c r="W11" i="12"/>
  <c r="X11" i="12" s="1"/>
  <c r="W16" i="12"/>
  <c r="X16" i="12" s="1"/>
  <c r="W21" i="12"/>
  <c r="X21" i="12" s="1"/>
  <c r="W26" i="12"/>
  <c r="X26" i="12" s="1"/>
  <c r="W31" i="12"/>
  <c r="X31" i="12" s="1"/>
  <c r="W36" i="12"/>
  <c r="X36" i="12" s="1"/>
  <c r="AI36" i="12" s="1"/>
  <c r="W41" i="12"/>
  <c r="X41" i="12" s="1"/>
  <c r="W46" i="12"/>
  <c r="X46" i="12" s="1"/>
  <c r="AI46" i="12" s="1"/>
  <c r="W51" i="12"/>
  <c r="X51" i="12" s="1"/>
  <c r="W56" i="12"/>
  <c r="X56" i="12" s="1"/>
  <c r="W61" i="12"/>
  <c r="X61" i="12" s="1"/>
  <c r="W66" i="12"/>
  <c r="X66" i="12" s="1"/>
  <c r="W71" i="12"/>
  <c r="X71" i="12" s="1"/>
  <c r="W76" i="12"/>
  <c r="X76" i="12" s="1"/>
  <c r="W81" i="12"/>
  <c r="X81" i="12" s="1"/>
  <c r="W86" i="12"/>
  <c r="X86" i="12" s="1"/>
  <c r="AI15" i="12" l="1"/>
  <c r="AI59" i="12"/>
  <c r="AI4" i="12"/>
  <c r="AI24" i="12"/>
  <c r="AI88" i="12"/>
  <c r="X52" i="12"/>
  <c r="AC79" i="12"/>
  <c r="AD79" i="12" s="1"/>
  <c r="AE79" i="12"/>
  <c r="AF79" i="12" s="1"/>
  <c r="AG79" i="12" s="1"/>
  <c r="AI79" i="12" s="1"/>
  <c r="AB14" i="12"/>
  <c r="Z14" i="12"/>
  <c r="X45" i="12"/>
  <c r="AC87" i="12"/>
  <c r="AD87" i="12" s="1"/>
  <c r="AE87" i="12"/>
  <c r="AF87" i="12" s="1"/>
  <c r="AG87" i="12" s="1"/>
  <c r="AE65" i="12"/>
  <c r="AF65" i="12" s="1"/>
  <c r="AG65" i="12" s="1"/>
  <c r="AC65" i="12"/>
  <c r="AI8" i="12"/>
  <c r="AH15" i="12"/>
  <c r="AC77" i="12"/>
  <c r="AE77" i="12"/>
  <c r="AF77" i="12" s="1"/>
  <c r="AG77" i="12" s="1"/>
  <c r="AH24" i="12"/>
  <c r="AH64" i="12"/>
  <c r="AI41" i="12"/>
  <c r="AC9" i="12"/>
  <c r="AE9" i="12"/>
  <c r="AF9" i="12" s="1"/>
  <c r="AG9" i="12" s="1"/>
  <c r="AE64" i="12"/>
  <c r="AF64" i="12" s="1"/>
  <c r="AG64" i="12" s="1"/>
  <c r="AC64" i="12"/>
  <c r="AD64" i="12" s="1"/>
  <c r="AI64" i="12" s="1"/>
  <c r="AH5" i="12"/>
  <c r="X5" i="12"/>
  <c r="AH78" i="12"/>
  <c r="AE45" i="12"/>
  <c r="AF45" i="12" s="1"/>
  <c r="AG45" i="12" s="1"/>
  <c r="AC45" i="12"/>
  <c r="AD45" i="12" s="1"/>
  <c r="AH31" i="12"/>
  <c r="AH16" i="12"/>
  <c r="AI21" i="12"/>
  <c r="AC27" i="12"/>
  <c r="AD27" i="12" s="1"/>
  <c r="AE27" i="12"/>
  <c r="AF27" i="12" s="1"/>
  <c r="AG27" i="12" s="1"/>
  <c r="AC22" i="12"/>
  <c r="AE22" i="12"/>
  <c r="AF22" i="12" s="1"/>
  <c r="AG22" i="12" s="1"/>
  <c r="AH41" i="12"/>
  <c r="AB39" i="12"/>
  <c r="Z39" i="12"/>
  <c r="X25" i="12"/>
  <c r="AI16" i="12"/>
  <c r="AC47" i="12"/>
  <c r="AD47" i="12" s="1"/>
  <c r="AE47" i="12"/>
  <c r="AF47" i="12" s="1"/>
  <c r="AG47" i="12" s="1"/>
  <c r="AC4" i="12"/>
  <c r="AD4" i="12" s="1"/>
  <c r="AE4" i="12"/>
  <c r="AF4" i="12" s="1"/>
  <c r="AG4" i="12" s="1"/>
  <c r="AE54" i="12"/>
  <c r="AF54" i="12" s="1"/>
  <c r="AG54" i="12" s="1"/>
  <c r="AC54" i="12"/>
  <c r="AE10" i="12"/>
  <c r="AF10" i="12" s="1"/>
  <c r="AG10" i="12" s="1"/>
  <c r="AC10" i="12"/>
  <c r="AD10" i="12" s="1"/>
  <c r="AI10" i="12" s="1"/>
  <c r="AB19" i="12"/>
  <c r="Z19" i="12"/>
  <c r="AA19" i="12" s="1"/>
  <c r="AH37" i="12"/>
  <c r="AB34" i="12"/>
  <c r="Z34" i="12"/>
  <c r="AH36" i="12"/>
  <c r="AC32" i="12"/>
  <c r="AE32" i="12"/>
  <c r="AF32" i="12" s="1"/>
  <c r="AG32" i="12" s="1"/>
  <c r="AE86" i="12"/>
  <c r="AF86" i="12" s="1"/>
  <c r="AG86" i="12" s="1"/>
  <c r="AC86" i="12"/>
  <c r="AI66" i="12"/>
  <c r="AH46" i="12"/>
  <c r="AI76" i="12"/>
  <c r="AE75" i="12"/>
  <c r="AF75" i="12" s="1"/>
  <c r="AG75" i="12" s="1"/>
  <c r="AC75" i="12"/>
  <c r="AD75" i="12" s="1"/>
  <c r="AC42" i="12"/>
  <c r="AE42" i="12"/>
  <c r="AF42" i="12" s="1"/>
  <c r="AG42" i="12" s="1"/>
  <c r="AC29" i="12"/>
  <c r="AE29" i="12"/>
  <c r="AF29" i="12" s="1"/>
  <c r="AG29" i="12" s="1"/>
  <c r="AE55" i="12"/>
  <c r="AF55" i="12" s="1"/>
  <c r="AG55" i="12" s="1"/>
  <c r="AC55" i="12"/>
  <c r="AD55" i="12" s="1"/>
  <c r="AC84" i="12"/>
  <c r="AE84" i="12"/>
  <c r="AF84" i="12" s="1"/>
  <c r="AG84" i="12" s="1"/>
  <c r="AE74" i="12"/>
  <c r="AF74" i="12" s="1"/>
  <c r="AG74" i="12" s="1"/>
  <c r="AC74" i="12"/>
  <c r="AH13" i="12"/>
  <c r="AA13" i="12"/>
  <c r="AI13" i="12" s="1"/>
  <c r="AB50" i="12"/>
  <c r="Z50" i="12"/>
  <c r="AA50" i="12" s="1"/>
  <c r="AE85" i="12"/>
  <c r="AF85" i="12" s="1"/>
  <c r="AG85" i="12" s="1"/>
  <c r="AC85" i="12"/>
  <c r="AH71" i="12"/>
  <c r="AH81" i="12"/>
  <c r="AH76" i="12"/>
  <c r="AC52" i="12"/>
  <c r="AD52" i="12" s="1"/>
  <c r="AE52" i="12"/>
  <c r="AF52" i="12" s="1"/>
  <c r="AG52" i="12" s="1"/>
  <c r="AC7" i="12"/>
  <c r="AD7" i="12" s="1"/>
  <c r="AE7" i="12"/>
  <c r="AF7" i="12" s="1"/>
  <c r="AG7" i="12" s="1"/>
  <c r="AD38" i="12"/>
  <c r="AI38" i="12" s="1"/>
  <c r="AH38" i="12"/>
  <c r="AC17" i="12"/>
  <c r="AD17" i="12" s="1"/>
  <c r="AE17" i="12"/>
  <c r="AF17" i="12" s="1"/>
  <c r="AG17" i="12" s="1"/>
  <c r="AH58" i="12"/>
  <c r="AC12" i="12"/>
  <c r="AE12" i="12"/>
  <c r="AF12" i="12" s="1"/>
  <c r="AG12" i="12" s="1"/>
  <c r="X17" i="12"/>
  <c r="AE80" i="12"/>
  <c r="AF80" i="12" s="1"/>
  <c r="AG80" i="12" s="1"/>
  <c r="AC80" i="12"/>
  <c r="AD80" i="12" s="1"/>
  <c r="AB44" i="12"/>
  <c r="Z44" i="12"/>
  <c r="X75" i="12"/>
  <c r="AI75" i="12" s="1"/>
  <c r="AH75" i="12"/>
  <c r="X40" i="12"/>
  <c r="AI40" i="12" s="1"/>
  <c r="AH40" i="12"/>
  <c r="AC67" i="12"/>
  <c r="AE67" i="12"/>
  <c r="AF67" i="12" s="1"/>
  <c r="AG67" i="12" s="1"/>
  <c r="X82" i="12"/>
  <c r="AE8" i="12"/>
  <c r="AF8" i="12" s="1"/>
  <c r="AG8" i="12" s="1"/>
  <c r="AC8" i="12"/>
  <c r="AD8" i="12" s="1"/>
  <c r="AI80" i="12"/>
  <c r="AI31" i="12"/>
  <c r="X47" i="12"/>
  <c r="AC59" i="12"/>
  <c r="AD59" i="12" s="1"/>
  <c r="AE59" i="12"/>
  <c r="AF59" i="12" s="1"/>
  <c r="AG59" i="12" s="1"/>
  <c r="AC24" i="12"/>
  <c r="AD24" i="12" s="1"/>
  <c r="AE24" i="12"/>
  <c r="AF24" i="12" s="1"/>
  <c r="AG24" i="12" s="1"/>
  <c r="AC57" i="12"/>
  <c r="AE57" i="12"/>
  <c r="AF57" i="12" s="1"/>
  <c r="AG57" i="12" s="1"/>
  <c r="Z82" i="12"/>
  <c r="AA82" i="12" s="1"/>
  <c r="AB82" i="12"/>
  <c r="AD73" i="12"/>
  <c r="AI73" i="12" s="1"/>
  <c r="AH73" i="12"/>
  <c r="AH79" i="12"/>
  <c r="X55" i="12"/>
  <c r="AH21" i="12"/>
  <c r="AC37" i="12"/>
  <c r="AD37" i="12" s="1"/>
  <c r="AI37" i="12" s="1"/>
  <c r="AE37" i="12"/>
  <c r="AF37" i="12" s="1"/>
  <c r="AG37" i="12" s="1"/>
  <c r="AE69" i="12"/>
  <c r="AF69" i="12" s="1"/>
  <c r="AG69" i="12" s="1"/>
  <c r="AC69" i="12"/>
  <c r="AD69" i="12" s="1"/>
  <c r="AI69" i="12" s="1"/>
  <c r="AH69" i="12"/>
  <c r="X27" i="12"/>
  <c r="AC72" i="12"/>
  <c r="AE72" i="12"/>
  <c r="AF72" i="12" s="1"/>
  <c r="AG72" i="12" s="1"/>
  <c r="AI48" i="12"/>
  <c r="AH28" i="12"/>
  <c r="AE30" i="12"/>
  <c r="AF30" i="12" s="1"/>
  <c r="AG30" i="12" s="1"/>
  <c r="AC30" i="12"/>
  <c r="AD30" i="12" s="1"/>
  <c r="AI30" i="12" s="1"/>
  <c r="AD53" i="12"/>
  <c r="AI53" i="12" s="1"/>
  <c r="AH53" i="12"/>
  <c r="AC49" i="12"/>
  <c r="AE49" i="12"/>
  <c r="AF49" i="12" s="1"/>
  <c r="AG49" i="12" s="1"/>
  <c r="X7" i="12"/>
  <c r="AH62" i="12"/>
  <c r="AE70" i="12"/>
  <c r="AF70" i="12" s="1"/>
  <c r="AG70" i="12" s="1"/>
  <c r="AC70" i="12"/>
  <c r="AH20" i="12"/>
  <c r="AH66" i="12"/>
  <c r="AH23" i="12"/>
  <c r="X87" i="12"/>
  <c r="AE40" i="12"/>
  <c r="AF40" i="12" s="1"/>
  <c r="AG40" i="12" s="1"/>
  <c r="AC40" i="12"/>
  <c r="AD40" i="12" s="1"/>
  <c r="AD83" i="12"/>
  <c r="AI83" i="12" s="1"/>
  <c r="AH83" i="12"/>
  <c r="AE25" i="12"/>
  <c r="AF25" i="12" s="1"/>
  <c r="AG25" i="12" s="1"/>
  <c r="AC25" i="12"/>
  <c r="AD25" i="12" s="1"/>
  <c r="AH3" i="12"/>
  <c r="AE5" i="12"/>
  <c r="AF5" i="12" s="1"/>
  <c r="AG5" i="12" s="1"/>
  <c r="AC5" i="12"/>
  <c r="AD5" i="12" s="1"/>
  <c r="AD18" i="12"/>
  <c r="AI18" i="12" s="1"/>
  <c r="AH18" i="12"/>
  <c r="AH27" i="12" l="1"/>
  <c r="AI5" i="12"/>
  <c r="AE14" i="12"/>
  <c r="AF14" i="12" s="1"/>
  <c r="AG14" i="12" s="1"/>
  <c r="AC14" i="12"/>
  <c r="AD14" i="12" s="1"/>
  <c r="AD42" i="12"/>
  <c r="AI42" i="12" s="1"/>
  <c r="AH42" i="12"/>
  <c r="AI27" i="12"/>
  <c r="AI17" i="12"/>
  <c r="AD86" i="12"/>
  <c r="AI86" i="12" s="1"/>
  <c r="AH86" i="12"/>
  <c r="AI47" i="12"/>
  <c r="AH17" i="12"/>
  <c r="AH52" i="12"/>
  <c r="AD67" i="12"/>
  <c r="AI67" i="12" s="1"/>
  <c r="AH67" i="12"/>
  <c r="AC19" i="12"/>
  <c r="AD19" i="12" s="1"/>
  <c r="AI19" i="12" s="1"/>
  <c r="AE19" i="12"/>
  <c r="AF19" i="12" s="1"/>
  <c r="AG19" i="12" s="1"/>
  <c r="AC82" i="12"/>
  <c r="AE82" i="12"/>
  <c r="AF82" i="12" s="1"/>
  <c r="AG82" i="12" s="1"/>
  <c r="AD65" i="12"/>
  <c r="AI65" i="12" s="1"/>
  <c r="AH65" i="12"/>
  <c r="AH30" i="12"/>
  <c r="AH47" i="12"/>
  <c r="AE50" i="12"/>
  <c r="AF50" i="12" s="1"/>
  <c r="AG50" i="12" s="1"/>
  <c r="AC50" i="12"/>
  <c r="AD70" i="12"/>
  <c r="AI70" i="12" s="1"/>
  <c r="AH70" i="12"/>
  <c r="AI52" i="12"/>
  <c r="AH59" i="12"/>
  <c r="AD12" i="12"/>
  <c r="AI12" i="12" s="1"/>
  <c r="AH12" i="12"/>
  <c r="AD74" i="12"/>
  <c r="AI74" i="12" s="1"/>
  <c r="AH74" i="12"/>
  <c r="AD32" i="12"/>
  <c r="AI32" i="12" s="1"/>
  <c r="AH32" i="12"/>
  <c r="AI25" i="12"/>
  <c r="AD9" i="12"/>
  <c r="AI9" i="12" s="1"/>
  <c r="AH9" i="12"/>
  <c r="AH25" i="12"/>
  <c r="AH7" i="12"/>
  <c r="AA39" i="12"/>
  <c r="AI7" i="12"/>
  <c r="AH55" i="12"/>
  <c r="AD84" i="12"/>
  <c r="AI84" i="12" s="1"/>
  <c r="AH84" i="12"/>
  <c r="AA34" i="12"/>
  <c r="AC39" i="12"/>
  <c r="AD39" i="12" s="1"/>
  <c r="AE39" i="12"/>
  <c r="AF39" i="12" s="1"/>
  <c r="AG39" i="12" s="1"/>
  <c r="AI55" i="12"/>
  <c r="AE34" i="12"/>
  <c r="AF34" i="12" s="1"/>
  <c r="AG34" i="12" s="1"/>
  <c r="AC34" i="12"/>
  <c r="AD34" i="12" s="1"/>
  <c r="AD49" i="12"/>
  <c r="AI49" i="12" s="1"/>
  <c r="AH49" i="12"/>
  <c r="AD77" i="12"/>
  <c r="AI77" i="12" s="1"/>
  <c r="AH77" i="12"/>
  <c r="AD22" i="12"/>
  <c r="AI22" i="12" s="1"/>
  <c r="AH22" i="12"/>
  <c r="AD29" i="12"/>
  <c r="AI29" i="12" s="1"/>
  <c r="AH29" i="12"/>
  <c r="AH10" i="12"/>
  <c r="AD57" i="12"/>
  <c r="AI57" i="12" s="1"/>
  <c r="AH57" i="12"/>
  <c r="AD54" i="12"/>
  <c r="AI54" i="12" s="1"/>
  <c r="AH54" i="12"/>
  <c r="AA44" i="12"/>
  <c r="AI45" i="12"/>
  <c r="AI87" i="12"/>
  <c r="AE44" i="12"/>
  <c r="AF44" i="12" s="1"/>
  <c r="AG44" i="12" s="1"/>
  <c r="AC44" i="12"/>
  <c r="AD44" i="12" s="1"/>
  <c r="AH4" i="12"/>
  <c r="AH45" i="12"/>
  <c r="AH87" i="12"/>
  <c r="AD72" i="12"/>
  <c r="AI72" i="12" s="1"/>
  <c r="AH72" i="12"/>
  <c r="AH80" i="12"/>
  <c r="AD85" i="12"/>
  <c r="AI85" i="12" s="1"/>
  <c r="AH85" i="12"/>
  <c r="AH8" i="12"/>
  <c r="AA14" i="12"/>
  <c r="AI14" i="12" s="1"/>
  <c r="AH14" i="12"/>
  <c r="AD82" i="12" l="1"/>
  <c r="AI82" i="12" s="1"/>
  <c r="AI89" i="12" s="1"/>
  <c r="AH82" i="12"/>
  <c r="AH89" i="12" s="1"/>
  <c r="AH19" i="12"/>
  <c r="AH39" i="12"/>
  <c r="AH44" i="12"/>
  <c r="AI44" i="12"/>
  <c r="AH34" i="12"/>
  <c r="AI34" i="12"/>
  <c r="AD50" i="12"/>
  <c r="AI50" i="12" s="1"/>
  <c r="AH50" i="12"/>
  <c r="AI39" i="12"/>
</calcChain>
</file>

<file path=xl/sharedStrings.xml><?xml version="1.0" encoding="utf-8"?>
<sst xmlns="http://schemas.openxmlformats.org/spreadsheetml/2006/main" count="988" uniqueCount="244">
  <si>
    <t>Year 1</t>
  </si>
  <si>
    <t>Year 2</t>
  </si>
  <si>
    <t>Year  3</t>
  </si>
  <si>
    <t>Year 4</t>
  </si>
  <si>
    <t>Year 5</t>
  </si>
  <si>
    <t>5 Year Totals</t>
  </si>
  <si>
    <t>Executive</t>
  </si>
  <si>
    <t>ITEM NUMBER</t>
  </si>
  <si>
    <t>ITEM DESCRIPTION</t>
  </si>
  <si>
    <t>Long text</t>
  </si>
  <si>
    <t>Shape</t>
  </si>
  <si>
    <t>UOM</t>
  </si>
  <si>
    <t>Spec</t>
  </si>
  <si>
    <t>Grouping</t>
  </si>
  <si>
    <t>Grade</t>
  </si>
  <si>
    <t>Type</t>
  </si>
  <si>
    <t>Compact steel groups</t>
  </si>
  <si>
    <t>Mass (Kg)/UOM</t>
  </si>
  <si>
    <t>YEAR 1
2025/26</t>
  </si>
  <si>
    <t>YEAR 2
2026/27</t>
  </si>
  <si>
    <t>YEAR 3
2027/28</t>
  </si>
  <si>
    <t>YEAR 4
2028/29</t>
  </si>
  <si>
    <t>YEAR 5
2029/30</t>
  </si>
  <si>
    <t>TOTAL</t>
  </si>
  <si>
    <t>Item Price Excl VAT</t>
  </si>
  <si>
    <t>Total Excl VAT</t>
  </si>
  <si>
    <t>Total Including 15% VAT</t>
  </si>
  <si>
    <t>Manufacturing</t>
  </si>
  <si>
    <t xml:space="preserve">BAR, </t>
  </si>
  <si>
    <t>M</t>
  </si>
  <si>
    <t>Sections</t>
  </si>
  <si>
    <t>Project Wagons 1000</t>
  </si>
  <si>
    <t>EA</t>
  </si>
  <si>
    <t>BAR METAL;DIA 30 X LG 6000 MM,RND</t>
  </si>
  <si>
    <t>Stainless Steel</t>
  </si>
  <si>
    <t>stainless Steel</t>
  </si>
  <si>
    <t>BAR METAL;DIA 20 X LG 6000 MM,RND</t>
  </si>
  <si>
    <t>BAR METAL;DIA 10 X LG 6000 MM,RND</t>
  </si>
  <si>
    <t>I hereby acknowledge as a bidder that I have read and understood all the contents of this Purchase Order Long text Description . Furthermore, I (bidder) certifies and guarantees acceptance and compliance with this specification. Total value of these items must be carried over to page 33 of the RFP document.
                                                                                                                                                                                                                                                                                                                                                                                         SIGNED THIS DAY _______________________ AT_________________________________
                                                                                                                                                                                                                                                                                                        BY________________________________________________ (Full name in block letters)
                                                                                                                                                                                                                                                                                                                                                                                                    IN MY CAPACITY AS ___________________________________ (Official designation)
                                                                                                                                                                                                                                                                                                                                                                                               FOR THE COMPANY ___________________________________
SIGNED _____________________________________________
                                                                                                                                                                                                                                                                                                                                                                                            PLEASE NOTE: A Bidder must sign on the above and return this page together with a quote. </t>
  </si>
  <si>
    <t>PLATE</t>
  </si>
  <si>
    <t>Plates &amp; Sheets</t>
  </si>
  <si>
    <t>SHEET</t>
  </si>
  <si>
    <t>PLATE METAL;6 MM,1200 MM,2500 MM</t>
  </si>
  <si>
    <t>PLATE METAL;4 MM,1200 MM,2500 MM</t>
  </si>
  <si>
    <t>311201767</t>
  </si>
  <si>
    <t>PLATE METAL;6 MM,WD:1.5 M,LG:2.5 M,STL</t>
  </si>
  <si>
    <t>PLATE, METALLIC; THICKNESS: 6 MM, WIDTH: 1.5 M, LENGTH: 2.5 M, PLATE MATERIAL: STEEL, MATERIAL GRADE: 3CR12 HRA; STEEL 6X1500X2500 SPEC. 3CR12 HRA</t>
  </si>
  <si>
    <t>EN 10088 3CR12</t>
  </si>
  <si>
    <t>SST &amp; 3CR12</t>
  </si>
  <si>
    <t xml:space="preserve">Utility ferritic Stainless Steel </t>
  </si>
  <si>
    <t>611000270</t>
  </si>
  <si>
    <t>PLATE METAL;4 MM,1565 MM,3282 MM</t>
  </si>
  <si>
    <t>PLATE, METALLIC; THICKNESS: 4 MM, WIDTH: 1565 MM, LENGTH: 3282 MM, MATERIAL GRADE: EN10088 3CR12; GENERAL: MATERIAL CERTIFICATE TO EN 10204 TYPE 3.1 TO BE SUPPLIED. NO RUST OR CORROSION ON THE SURFACE ALLOWED; FOR WAGON SIDE/BOTTOM; CCL</t>
  </si>
  <si>
    <t>511420113</t>
  </si>
  <si>
    <t>PLATE, METALLIC; THICKNESS: 4 MM, WIDTH: 1200 MM, LENGTH: 2500 MM, MATERIAL GRADE: EN10088 3CR12; GENERAL: MATERIAL CERTIFICATE TO EN 10204 TYPE 3.1 TO BE SUPPLIED. NO RUST OR CORROSION ON THE SURFACE ALLOWED. HRA SURFACE CONDITION</t>
  </si>
  <si>
    <t>014000884</t>
  </si>
  <si>
    <t>SHEET METAL;3CR12 NO 2B FINISH,2.5,2.5 M</t>
  </si>
  <si>
    <t>SHEET, METALLIC; MATERIAL GRADE: 3CR12 NO 2B FINISH, THICKNESS: 2.5, WIDTH: 1.25 M, LENGTH: 2.5 M</t>
  </si>
  <si>
    <t>011671593</t>
  </si>
  <si>
    <t>PLATE METAL;6 MM,1200 MM,2500 MM,SS</t>
  </si>
  <si>
    <t>PLATE, METALLIC; THICKNESS: 6 MM, WIDTH: 1200 MM, LENGTH: 2500 MM, PLATE MATERIAL: STAINLESS STEEL; MATERIAL GRADE NEW: EN 10088 X5CRNI 18-10 ; MATERIAL GRADE OLD: X5CRNI18-10 (1.4301); GENERAL: MATERIAL CERTIFICATE TO EN 10204 TYPE 3.1 TO BE SUPPLIED. NO</t>
  </si>
  <si>
    <t>EN 10088 X5CRNI 18-10</t>
  </si>
  <si>
    <t>SST &amp; 3CR13</t>
  </si>
  <si>
    <t>011665972</t>
  </si>
  <si>
    <t>PLATE METAL;6 MM,1200 MM,3150 MM</t>
  </si>
  <si>
    <t>PLATE, METALLIC; THICKNESS: 6 MM, WIDTH: 1200 MM, LENGTH: 3150 MM, MATERIAL GRADE: EN 100088 3CR12; GENERAL: MATERIAL CERTIFICATE TO EN 10204 TYPE 3.1 TO BE SUPPLIED. NO RUST OR CORROSION ON THE SURFACE ALLOWED</t>
  </si>
  <si>
    <t>911500580</t>
  </si>
  <si>
    <t>PLATE METAL;5 MM,WD:1.97 M,LG:4.665 M</t>
  </si>
  <si>
    <t>PLATE, METALLIC; THICKNESS: 5 MM, WIDTH: 1.97 M, LENGTH: 4.665 M, PLATE MATERIAL: STEEL, MATERIAL GRADE: 3CR12 FOR ALT REFER TO DRG PEW029C0031</t>
  </si>
  <si>
    <t>368201782PREC</t>
  </si>
  <si>
    <t>PLATE;SIDE,SS GR 3CR12</t>
  </si>
  <si>
    <t>PLATE; TYPE: SIDE, MATERIAL: STAINLESS STEEL GRADE 3CR12, DIMENSIONS: WD 498 MM X LG 2.28 M X THK 4 MM; PRC/CUT CAD; TOLERANCE WILL  BE (0+2)MM SQUARENESS AND (-1+1)MM ON LENGHT AND WIDTH</t>
  </si>
  <si>
    <t>368201781PREC</t>
  </si>
  <si>
    <t>PLATE METAL;SIDE,4 MM,WD:1.51 M,STL</t>
  </si>
  <si>
    <t>PLATE, METALLIC; TYPE: SIDE, THICKNESS: 4 MM, WIDTH: 1.51 M, LENGTH: 2.436 M, PLATE MATERIAL: STEEL, MATERIAL GRADE: 3CR12; PRC/CUT  CAD TOLERANCE WILL BE (0+2) MM SQUARENESS AND (-1+1) MM ON LENGTH AND WIDTH</t>
  </si>
  <si>
    <t>611000279</t>
  </si>
  <si>
    <t>PLATE METAL;TRIM,6 MM,WD:716 MM,STL</t>
  </si>
  <si>
    <t>PLATE, METALLIC; TYPE: TRIMMED, THICKNESS: 6 MM, WIDTH: 716 MM, LENGTH: 1.772 M, PLATE MATERIAL: STEEL, MATERIAL GRADE: 3CR12; PLEA SE NOTE: THE FOLLOWING L = 1772 +0 - 2MM W = 716 +0 - 2MM SQUARE = +-0 + 2MM</t>
  </si>
  <si>
    <t>611000255</t>
  </si>
  <si>
    <t>PLATE METAL;4 MM,1290 MM,2643 MM</t>
  </si>
  <si>
    <t>PLATE, METALLIC; THICKNESS: 4 MM, WIDTH: 1290 MM, LENGTH: 2643 MM, MATERIAL GRADE: EN10088 3CR12; GENERAL: MATERIAL CERTIFICATE TO EN 10204 TYPE 3.1 TO BE SUPPLIED. NO RUST OR CORROSION ON THE SURFACE ALLOWED. TOLERANCE OF LENGTH + WIDTH TO BE  +0 -2 TOLE</t>
  </si>
  <si>
    <t>611000256</t>
  </si>
  <si>
    <t>PLATE METAL;4 MM,1565 MM,1705 MM</t>
  </si>
  <si>
    <t>PLATE, METALLIC; THICKNESS: 4 MM, WIDTH: 1565 MM, LENGTH: 1705 MM, MATERIAL GRADE: EN10088 3CR12; GENERAL: MATERIAL CERTIFICATE TO EN 10204 TYPE 3.1 TO BE SUPPLIED. NO RUST OR CORROSION ON THE SURFACE ALLOWED. FABRICATION METHOD: HOT ROLLED</t>
  </si>
  <si>
    <t>511420112</t>
  </si>
  <si>
    <t>PLATE METAL;4 MM,1300 MM,2200 MM</t>
  </si>
  <si>
    <t>PLATE, METALLIC; THICKNESS: 4 MM, WIDTH: 1300 MM, LENGTH: 2200 MM, MATERIAL GRADE: EN10088 3CR12; GENERAL: MATERIAL CERTIFICATE TO EN 10204 TYPE 3.1 TO BE SUPPLIED. NO RUST OR CORROSION ON THE SURFACE ALLOWED. FABRICATION METHOD: HOT ROLLED. ZINC PLATED S</t>
  </si>
  <si>
    <t>914500232</t>
  </si>
  <si>
    <t>PLATE METAL;4 MM,1100 MM,2200 MM</t>
  </si>
  <si>
    <t>PLATE, METALLIC; THICKNESS: 4 MM, WIDTH: 1100 MM, LENGTH: 2200 MM, MATERIAL GRADE: EN 10088 3CR12; GENERAL: MATERIAL CERTIFICATE TO EN 10204 TYPE 3.1 TO BE SUPPLIED. ZINC PLATED STEEL FABRICATIO N METHOD: HOT ROLLED</t>
  </si>
  <si>
    <t>611000274</t>
  </si>
  <si>
    <t>PLATE METAL;8 MM,1565 MM,3860 MM</t>
  </si>
  <si>
    <t>PLATE, METALLIC; THICKNESS: 8 MM, WIDTH: 1565 MM, LENGTH: 3860 MM, MATERIAL GRADE: EN10088 3CR12; GENERAL: MATERIAL CERTIFICATE TO EN 10204 TYPE 3.1 TO BE SUPPLIED. NO RUST OR CORROSION ON THE SURFACE ALLOWED. FABRICATION METHOD: HOT ROLLED; MIN PROOF STR</t>
  </si>
  <si>
    <t>611000248</t>
  </si>
  <si>
    <t>PLATE METAL;6 MM,1565 MM,2170 MM,STL</t>
  </si>
  <si>
    <t>PLATE, METALLIC; THICKNESS: 6 MM, WIDTH: 1565 MM, LENGTH: 2170 MM, PLATE MATERIAL: STEEL, MATERIAL GRADE: EN 10088 3CR12, FABRICATION METHOD: HOT ROLLED; GENERAL: MATERIAL CERTIFICATE TO EN 10204 TYPE 3.1 TO BE SUPPLIED. NO RUST OR CORROSION ON THE SURFAC</t>
  </si>
  <si>
    <t>914500581</t>
  </si>
  <si>
    <t>PLATE METAL;6 MM,1565 MM,4100 MM</t>
  </si>
  <si>
    <t>PLATE, METALLIC; THICKNESS: 6 MM, WIDTH: 1565 MM, LENGTH: 4100 MM, MATERIAL GRADE: EN 10088 3CR12; GENERAL: MATERIAL CERTIFICATE TO EN 10204 TYPE 3.1 TO BE SUPPLIED. NO RUST OR CORROSION ON THE SURFACE ALLOWED. LENGTH; WIDTH UNTRIMMED. GRADE: 3CR12 (HRA).</t>
  </si>
  <si>
    <t>311200230</t>
  </si>
  <si>
    <t>PLATE STEEL  6x1200x2800 HRA BL    3CR12</t>
  </si>
  <si>
    <t>PLATE STEEL (3CR12) 6x1200x2800 HRA BL SPEC. 3CR12 HRA BLACK</t>
  </si>
  <si>
    <t>011670463</t>
  </si>
  <si>
    <t>PLATE METAL;6 MM,1100 MM,3000 MM</t>
  </si>
  <si>
    <t>PLATE, METALLIC; THICKNESS: 6 MM, WIDTH: 1100 MM, LENGTH: 3000 MM, MATERIAL GRADE: EN 10088 3CR12; GENERAL: MATERIAL CERTIFICATE TO EN 10204 TYPE 3.1 TO BE SUPPLIED. NO RUST OR CORROSION ON THE SURFACE ALLOWED.</t>
  </si>
  <si>
    <t>311030323</t>
  </si>
  <si>
    <t>SHEET METAL;STL,3 MM,1250 MM,2500 MM</t>
  </si>
  <si>
    <t>SHEET, METALLIC; MATERIAL GRADE: NEW: EN 10088 3CR12, OLD GRADE 3CR12, MATERIAL: STEEL, THICKNESS: 3 MM, WIDTH: 1250 MM, LENGTH: 2500 MM; GENERAL: MATERIAL CERTIFICATE TO EN 10204 TYPE 3.1 TO BE SUPPLIED. NO RUST OR CORROSION ON THE SURFACE ALLOWED. EN 10</t>
  </si>
  <si>
    <t>914500231</t>
  </si>
  <si>
    <t>PLATE METAL;4 MM,25.4 MM,3020 MM</t>
  </si>
  <si>
    <t>PLATE, METALLIC; THICKNESS: 4 MM, WIDTH:   25.4MM LENGTH: 3020 MM, MATERIAL GRADE: EN 10088 3CR12; GENERAL: MATERIAL CERTIFICATE TO EN 10204 TYPE 3.1 TO BE SUPPLIED. ZINC PLATED STEEL. FABRICATION METHOD: HOT ROLLED</t>
  </si>
  <si>
    <t>914500210</t>
  </si>
  <si>
    <t>PLATE METAL;8 MM,1500 MM,3870 MM</t>
  </si>
  <si>
    <t>PLATE, METALLIC; THICKNESS: 8 MM, WIDTH: 1500 MM, LENGTH: 3870 MM, MATERIAL GRADE: EN 10088 3CR12; GENERAL: MATERIAL CERTIFICATE TO EN 10204 TYPE 3.1 TO BE SUPPLIED. NO RUST OR CORROSION ON THE SURFACE ALLOWED. FABRICATION METHOD: HOT ROLLED</t>
  </si>
  <si>
    <t>914500562</t>
  </si>
  <si>
    <t>PLATE METAL;4 MM,1500 MM,2170 MM</t>
  </si>
  <si>
    <t>PLATE, METALLIC; THICKNESS: 4 MM, WIDTH: 1500 MM, LENGTH: 2170 MM, MATERIAL GRADE: EN 10088 3CR12; GENERAL: MATERIAL CERTIFICATE TO EN 10204 TYPE 3.1 TO BE SUPPLIED. NO RUST OR CORROSION ON THE SURFACE ALLOWED. ZINC PLATED STEEL. FABRICATION  METHOD: HOT</t>
  </si>
  <si>
    <t>914500236</t>
  </si>
  <si>
    <t>PLATE METAL;6 MM,1565.6 MM,3400 MM</t>
  </si>
  <si>
    <t>PLATE, METALLIC; THICKNESS: 6 MM, WIDTH: 1565.6 MM, LENGTH: 3400 MM, MATERIAL GRADE: EN 10088 3CR12; GENERAL: MATERIAL CERTIFICATE TO EN 10204 TYPE 3.1 TO BE SUPPLIED. ZINC PLATED STEEL. FABRICATION  METHOD: HOT ROLLED.  WIDTH UNTRIMMED</t>
  </si>
  <si>
    <t>811380303</t>
  </si>
  <si>
    <t>BAR, METALLIC; DIMENSIONS: DIA 10 X LG 6000 MM, SHAPE: ROUND; MATERIAL GRADE NEW: AISI 304L; GENERAL: MATERIAL CERTIFICATE TO EN 10204 TYPE 3.1 TO BE SUPPLIED. NO RUST OR CORROSION ON THE SURFACE ALLOWED</t>
  </si>
  <si>
    <t>AISI SAE 304L</t>
  </si>
  <si>
    <t>914500220</t>
  </si>
  <si>
    <t>PLATE METAL;4 MM,1500 MM,3410 MM</t>
  </si>
  <si>
    <t>PLATE, METALLIC; THICKNESS: 4 MM, WIDTH: 1500 MM, LENGTH: 3410 MM, MATERIAL GRADE: EN 10088 3CR12; GENERAL: MATERIAL CERTIFICATE TO EN 10204 TYPE 3.1 TO BE SUPPLIED. NO RUST OR CORROSION ON THE SURFACE ALLOWED. HRA</t>
  </si>
  <si>
    <t>914500222</t>
  </si>
  <si>
    <t>PLATE METAL;4 MM,1500 MM,2700 MM</t>
  </si>
  <si>
    <t>PLATE, METALLIC; THICKNESS: 4 MM, WIDTH: 1500 MM, LENGTH: 2700 MM, MATERIAL GRADE: EN 10088 3CR12; GENERAL: MATERIAL CERTIFICATE TO EN 10204 TYPE 3.1 TO BE SUPPLIED. NO RUST OR CORROSION ON THE SURFACE ALLOWED. IDENTIFICATION MUST BE STENCILLED</t>
  </si>
  <si>
    <t>811380291</t>
  </si>
  <si>
    <t>BAR, METALLIC; DIMENSIONS: DIA 30 X LG 6000 MM, SHAPE: ROUND; MATERIAL GRADE NEW: AISI 304; GENERAL: MATERIAL CERTIFICATE TO EN 10204 TYPE 3.1 TO BE SUPPLIED. NO RUST OR CORROSION ON THE SURFACE ALLOWED.</t>
  </si>
  <si>
    <t>811300095</t>
  </si>
  <si>
    <t>PLATE METAL;4.5 MM,1250 MM,2500 MM</t>
  </si>
  <si>
    <t>PLATE, METALLIC; THICKNESS: 4.5 MM, WIDTH: 1250 MM, LENGTH: 2500 MM, MATERIAL GRADE: EN10088 3CR12; GENERAL: MATERIAL CERTIFICATE TO EN 10204 TYPE 3.1 TO BE SUPPLIED. NO RUST OR CORROSION ON THE SURFACE ALLOWED. NO 1 FINISH.  MATERIAL DELIVERED KOEDOESPOO</t>
  </si>
  <si>
    <t>011116702</t>
  </si>
  <si>
    <t>PLATE METAL;6 MM,WD:2.125 M,LG:2.9 M,STL</t>
  </si>
  <si>
    <t>PLATE, METALLIC; THICKNESS: 6 MM, WIDTH: 2.125 M, LENGTH: 2.9 M, PLATE MATERIAL: STEEL, MATERIAL GRADE: 3CR12</t>
  </si>
  <si>
    <t>011116703</t>
  </si>
  <si>
    <t>PLATE METAL;6 MM,WD:2.125 M,LG:3.05 M</t>
  </si>
  <si>
    <t>PLATE, METALLIC; THICKNESS: 6 MM, WIDTH: 2.125 M, LENGTH: 3.05 M, PLATE MATERIAL: STEEL, MATERIAL GRADE: 3CR12</t>
  </si>
  <si>
    <t>914400872</t>
  </si>
  <si>
    <t>PLATE METAL;12 MM,1500 MM,4000 MM</t>
  </si>
  <si>
    <t>PLATE, METALLIC; THICKNESS: 12 MM, WIDTH: 1500 MM, LENGTH: 4000 MM, MATERIAL GRADE: EN 10088 3CR12; GENERAL: MATERIAL CERTIFICATE TO EN 10204 TYPE 3.1 TO BE SUPPLIED NO RUST OR CORROSION ON THE SURFACE ALLOWED</t>
  </si>
  <si>
    <t>511420005</t>
  </si>
  <si>
    <t>PLATE METAL;6 MM,1250 MM,2500 MM</t>
  </si>
  <si>
    <t>PLATE, METALLIC; THICKNESS: 6 MM, WIDTH: 1250 MM, LENGTH: 2500 MM, MATERIAL GRADE: EN10088 3CR12; GENERAL: MATERIAL CERTIFICATE TO EN 10204 TYPE 3.1 TO BE SUPPLIED. NO RUST OR CORROSION ON THE SURFACE ALLOWED. FABRICATION METHOD: HOT ROLLED ALLOY</t>
  </si>
  <si>
    <t>014002288</t>
  </si>
  <si>
    <t>SHEET METAL;3CR12,STL,3 MM,1.25 M,2.5 M</t>
  </si>
  <si>
    <t>SHEET, METALLIC; MATERIAL GRADE: 3CR12, MATERIAL: STEEL, THICKNESS: 3 MM, WIDTH: 1.25 M, LENGTH: 2.5 M, SURFACE TREATMENT: NO 1 FIN E FINISH; CERTIFICATE TO BE SENT WITH MATERIAL; DELIVERED KOEDOESPOORT: MATERIAL MUST BE SUPPLIED FLAT STRAPPED TO A PALLET</t>
  </si>
  <si>
    <t>311200019</t>
  </si>
  <si>
    <t>PLATE METAL;4.5 MM,1500 MM,2500 MM</t>
  </si>
  <si>
    <t>PLATE, METALLIC; THICKNESS: 4.5 MM, WIDTH: 1500 MM, LENGTH: 2500 MM; MATERIAL GRADE NEW:  EN 10088 3CR12 MATERIAL GRADE OLD: 3CR12; GENERAL: MATERIAL CERTIFICATE TO EN 10204 TYPE 3.1 TO BE SUPPLIED. NO RUST OR CORROSION ON THE SURFACE ALLOWED. HOT ROLLED</t>
  </si>
  <si>
    <t>011670457</t>
  </si>
  <si>
    <t>PLATE METAL;8 MM,1100 MM,3000 MM</t>
  </si>
  <si>
    <t>PLATE, METALLIC; THICKNESS: 8 MM, WIDTH: 1100 MM, LENGTH: 3000 MM, MATERIAL GRADE: EN 100088 3CR12; GENERAL: MATERIAL CERTIFICATE TO EN 10204 TYPE 3.1 TO BE SUPPLIED. NO RUST OR CORROSION ON THE SURFACE ALLOWED. HRA</t>
  </si>
  <si>
    <t>611000267</t>
  </si>
  <si>
    <t>PLATE METAL;12 MM,1290 MM,2580 MM</t>
  </si>
  <si>
    <t>PLATE, METALLIC; THICKNESS: 12 MM, WIDTH: 1290 MM, LENGTH: 2580 MM, MATERIAL GRADE: EN10088 3CR12; GENERAL: MATERIAL CERTIFICATE TO EN 10204 TYPE 3.1 TO BE SUPPLIED. NO RUST OR CORROSION ON THE SURFACE ALLOWED. FABRICATION METHOD: HOT ROLLED SPECIAL FEATU</t>
  </si>
  <si>
    <t>011670459</t>
  </si>
  <si>
    <t>PLATE METAL;5 MM,1524 MM,2200 MM</t>
  </si>
  <si>
    <t>PLATE, METALLIC; THICKNESS: 5 MM, WIDTH: 1524 MM, LENGTH: 2200 MM, MATERIAL GRADE: EN 100088 3CR12, SPECIAL FEATURES: PRECISION CUT; GENERAL: MATERIAL CERTIFICATE TO EN 10204 TYPE 3.1 TO BE SUPPLIED. NO RUST OR CORROSION ON THE SURFACE ALLOWED. PRECISION</t>
  </si>
  <si>
    <t>514662979</t>
  </si>
  <si>
    <t>SHEET METAL;EN10088 3CR12,STL,3 MM</t>
  </si>
  <si>
    <t>SHEET, METALLIC; MATERIAL GRADE: EN10088 3CR12, MATERIAL: STEEL, THICKNESS: 3 MM, WIDTH: 1250 MM, LENGTH: 2500 MM; GENERAL: MATERIAL CERTIFICATE TO EN 10204 TYPE 3.1 TO BE SUPPLIED. NO RUST OR CORROSION ON THE SURFACE ALLOWED. SURFACE CONDITION HRA</t>
  </si>
  <si>
    <t>011115803</t>
  </si>
  <si>
    <t>PLATE METAL;10 MM,WD:1.5 M,LG:4.445 M</t>
  </si>
  <si>
    <t>PLATE, METALLIC; THICKNESS: 10 MM, WIDTH: 1.5 M, LENGTH: 4.445 M, PLATE MATERIAL: STEEL, MATERIAL GRADE: 3CR12 HRA</t>
  </si>
  <si>
    <t>011670464</t>
  </si>
  <si>
    <t>PLATE METAL;6 MM,1100 MM,3100 MM</t>
  </si>
  <si>
    <t>PLATE, METALLIC; THICKNESS: 6 MM, WIDTH: 1100 MM, LENGTH: 3100 MM, MATERIAL GRADE: EN 10088 3CR12; GENERAL: MATERIAL CERTIFICATE TO EN 10204 TYPE 3.1 TO BE SUPPLIED. NO RUST OR CORROSION ON THE SURFACE ALLOWED</t>
  </si>
  <si>
    <t>511420117</t>
  </si>
  <si>
    <t>PLATE 3CR12  8x1300x2500 HRA</t>
  </si>
  <si>
    <t>PLATE 8x1300x2500 GRADE: 3CR12 (HRA) MUST BE DELIVERED WITH A MATERIAL CERTIFICATE</t>
  </si>
  <si>
    <t>914500234</t>
  </si>
  <si>
    <t>PLATE METAL;6 MM,1500 MM,3400 MM</t>
  </si>
  <si>
    <t>PLATE, METALLIC; THICKNESS: 6 MM, WIDTH: 1500 MM, LENGTH: 3400 MM, MATERIAL GRADE: EN 10088 3CR12; ZINC PLATED STEEL. FABRICATIONME THOD: HOT ROLLED. (PRECISION CUT) L = 3400 + 0-2 MM W = 1500 + 0-2 MM SQUARE = ± 0+2 MM.</t>
  </si>
  <si>
    <t>011670462</t>
  </si>
  <si>
    <t>PLATE METAL;5 MM,1524 MM,3048 MM</t>
  </si>
  <si>
    <t>PLATE, METALLIC; THICKNESS: 5 MM, WIDTH: 1524 MM, LENGTH: 3048 MM, MATERIAL GRADE: EN 100088 3CR12; GENERAL: MATERIAL CERTIFICATE TO EN 10204 TYPE 3.1 TO BE SUPPLIED. NO RUST OR CORROSION ON THE SURFACE ALLOWED. SPECIAL FEAUTURE: PRECISION CUT</t>
  </si>
  <si>
    <t>011673950</t>
  </si>
  <si>
    <t>PLATE METAL;8 MM,788 MM,3020 MM,STL</t>
  </si>
  <si>
    <t>PLATE, METALLIC; THICKNESS: 8 MM, WIDTH: 788 MM, LENGTH: 3020 MM, PLATE MATERIAL: STEEL; MATERIAL GRADE NEW: EN 10088 3CR12; MATRIAL GRADE : 3CR12 HRA TOLERANCE +/- 1MM GENERAL: MATERIAL CERTIFICATE TO EN 10204 TYPE 3.1 TO BE SUPPLIED. NO RUST OR CORROSIO</t>
  </si>
  <si>
    <t>011670461</t>
  </si>
  <si>
    <t>PLATE METAL;5 MM,1524 MM,2800 MM</t>
  </si>
  <si>
    <t>PLATE, METALLIC; THICKNESS: 5 MM, WIDTH: 1524 MM, LENGTH: 2800 MM, MATERIAL GRADE: EN 100088 3CR12; GENERAL: MATERIAL CERTIFICATE TO EN 10204 TYPE 3.1 TO BE SUPPLIED. NO RUST OR CORROSION ON THE SURFACE ALLOWED. PRECISION CUT</t>
  </si>
  <si>
    <t>011673951</t>
  </si>
  <si>
    <t>PLATE METAL;8 MM,788 MM,3098 MM</t>
  </si>
  <si>
    <t>PLATE, METALLIC; THICKNESS: 8 MM, WIDTH: 788 MM, LENGTH: 3098 MM, MATERIAL GRADE: EN 10088 3CR12; GENERAL: MATERIAL CERTIFICATE TO EN 10204 TYPE 3.1 TO BE SUPPLIED. NO RUST OR CORROSION ON THE SURFACE ALLOWED. HOT ROLLED ALLOYED (HRA)</t>
  </si>
  <si>
    <t>311111586</t>
  </si>
  <si>
    <t>PLATE STEEL  8x1200x3200 HRA 3CR12</t>
  </si>
  <si>
    <t>PLATE STEEL (3CR12) 8x1200x3200 HRA SPEC. 3CR12 HRA MUST BE SUPPLIED WITH A MATERIAL CERTIFICATE</t>
  </si>
  <si>
    <t>311200021</t>
  </si>
  <si>
    <t>PLATE METAL;10 MM,1500 MM,2500 MM</t>
  </si>
  <si>
    <t>PLATE, METALLIC; THICKNESS: 10 MM, WIDTH: 1500 MM, LENGTH: 2500 MM; MATERIAL GRADE NEW: EN 10088 3CR12 MATERIAL GRADE OLD: 3CR12 HRA; GENERAL: MATERIAL CERTIFICATE TO EN 10204 TYPE 3.1 TO BE SUPPLIED. NO RUST OR CORROSION ON THE SURFACE ALLOWED.</t>
  </si>
  <si>
    <t>611000249</t>
  </si>
  <si>
    <t>PLATE METAL;4 MM,1040 MM,3000 MM,HOT RLD</t>
  </si>
  <si>
    <t>PLATE, METALLIC; THICKNESS: 4 MM, WIDTH: 1040 MM, LENGTH: 3000 MM, MATERIAL GRADE: EN 10088 3CR12, FABRICATION METHOD: HOT ROLLED; GENERAL: MATERIAL CERTIFICATE TO EN 10204 TYPE 3.1 TO BE SUPPLIED. NO RUST OR CORROSION ON THE SURFACE ALLOWED</t>
  </si>
  <si>
    <t>011009601</t>
  </si>
  <si>
    <t>PLATE METAL;8 MM,2500 MM,1200 MM</t>
  </si>
  <si>
    <t>PLATE, METALLIC; THICKNESS: 8 MM, WIDTH: 2500 MM, LENGTH: 1200 MM; MATERIAL GRADE NEW: EN 10088 3CR12 MATERIAL GRADE OLD: EN 10088 3CR12; GENERAL: MATERIAL CERTIFICATE TO EN 10204 TYPE 3.1 TO BE SUPPLIED. NO RUST OR CORROSION ON THE SURFACE ALLOWED. MAX L</t>
  </si>
  <si>
    <t>914500233</t>
  </si>
  <si>
    <t>PLATE METAL;6 MM,1490 MM,2880 MM</t>
  </si>
  <si>
    <t>PLATE, METALLIC; THICKNESS: 6 MM, WIDTH: 1490 MM, LENGTH: 2880 MM, MATERIAL GRADE: EN 10088 3CR12; GENERAL: MATERIAL CERTIFICATE TO EN 10204 TYPE 3.1 TO BE SUPPLIED. ZINC PLATED STEEL. FABRICATION METHOD: HOT ROLLED. (PRECISION CUT) L = 2880 + 0-2 MM W =</t>
  </si>
  <si>
    <t>511420115</t>
  </si>
  <si>
    <t>PLATE METAL;4 MM,1500 MM,2500 MM</t>
  </si>
  <si>
    <t>PLATE, METALLIC; THICKNESS: 4 MM, WIDTH: 1500 MM, LENGTH: 2500 MM, MATERIAL GRADE: EN 10088 3CR12; GENERAL: MATERIAL CERTIFICATE TOEN 10204 TYPE 3.1 TO BE SUPPLIED. NO RUST OR CORROSION ON THE SURFACE ALLOWED. FABRICATION METHOD: HOT ROLLED. ZINC PLATED S</t>
  </si>
  <si>
    <t>311201501</t>
  </si>
  <si>
    <t>PLATE, METALLIC; THICKNESS: 6 MM, WIDTH: 1200 MM, LENGTH: 2500 MM, MATERIAL GRADE: EN10088 3CR12; GENERAL: MATERIAL CERTIFICATE TO EN 10204 TYPE 3.1 TO BE SUPPLIED. NO RUST OR CORROSION ON THE SURFACE ALLOWED.</t>
  </si>
  <si>
    <t>914500578</t>
  </si>
  <si>
    <t>PLATE METAL;4 MM,1500 MM,3300 MM</t>
  </si>
  <si>
    <t>PLATE, METALLIC; THICKNESS: 4 MM, WIDTH: 1500 MM, LENGTH: 3300 MM, MATERIAL GRADE: EN 10088 3CR12; GENERAL: MATERIAL CERTIFICATE TO EN 10204 TYPE 3.1 TO BE SUPPLIED. NO RUST OR CORROSION ON THE SURFACE ALLOWED. FABRICATION METHOD: HOT ROLLED</t>
  </si>
  <si>
    <t>611000253</t>
  </si>
  <si>
    <t>PLATE METAL;4.5 MM,1290 MM,2500 MM</t>
  </si>
  <si>
    <t>PLATE, METALLIC; THICKNESS: 4.5 MM, WIDTH: 1290 MM, LENGTH: 2500 MM, MATERIAL GRADE: EN10088 3CR12; GENERAL: MATERIAL CERTIFICATE TO EN 10204 TYPE 3.1 TO BE SUPPLIED. NO RUST OR CORROSION ON THE SURFACE ALLOWED. FABRICATION METHOD: HOT ROLLED</t>
  </si>
  <si>
    <t>611000254</t>
  </si>
  <si>
    <t>PLATE METAL;6 MM,1290 MM,2500 MM</t>
  </si>
  <si>
    <t>PLATE, METALLIC; THICKNESS: 6 MM, WIDTH: 1290 MM, LENGTH: 2500 MM, MATERIAL GRADE: EN10088 3CR12; GENERAL: MATERIAL CERTIFICATE TO EN 10204 TYPE 3.1 TO BE SUPPLIED. NO RUST OR CORROSION ON THE SURFACE ALLOWED. FABRICATION METHOD: HOT ROLLED, SPECIAL FEATU</t>
  </si>
  <si>
    <t>611000251</t>
  </si>
  <si>
    <t>PLATE METAL;8 MM,1290 MM,2600 MM</t>
  </si>
  <si>
    <t>PLATE, METALLIC; THICKNESS: 8 MM, WIDTH: 1290 MM, LENGTH: 2600 MM, MATERIAL GRADE: EN10088 3CR12; GENERAL: MATERIAL CERTIFICATE TO EN 10204 TYPE 3.1 TO BE SUPPLIED. NO RUST OR CORROSION ON THE SURFACE ALLOWED FABRICATION METHOD: HOT  ROLLED</t>
  </si>
  <si>
    <t>811300099</t>
  </si>
  <si>
    <t>SHEET METAL;THK 4.5,WD 1.5M, LG 6M 3CR12</t>
  </si>
  <si>
    <t>SHEET, METALLIC TYPE PLATE THICKNESS 4.5 WIDTH 1.5 M LENGTH 6 M MATERIAL STEEL MATERIAL GRADE 3CR12 NO 1 FINISH CERTIFICATE TO BE SENT WITH MATERIAL DELIVERED KOEDOESPOORT: MATERIAL MUST BE SUPPLIED FLAT STRAPPED TO A PALLET THE MATERIAL MUST BE RUST FREE</t>
  </si>
  <si>
    <t>611000250</t>
  </si>
  <si>
    <t>PLATE METAL;6 MM,1565 MM,1700 MM</t>
  </si>
  <si>
    <t>PLATE, METALLIC; THICKNESS: 6 MM, WIDTH: 1565 MM, LENGTH: 1700 MM, MATERIAL GRADE: EN 10088 3CR12; GENERAL: MATERIAL CERTIFICATE TO EN 10204 TYPE 3.1 TO BE SUPPLIED. NO RUST OR CORROSION ON THE SURFACE ALLOWED</t>
  </si>
  <si>
    <t>611000252</t>
  </si>
  <si>
    <t>PLATE METAL;10 MM,2500 MM,1290 MM</t>
  </si>
  <si>
    <t>PLATE, METALLIC; THICKNESS: 10 MM, WIDTH: 2500 MM, LENGTH: 1290 MM, MATERIAL GRADE: EN10088 3CR12; GENERAL: MATERIAL CERTIFICATE TO EN 10204 TYPE 3.1 TO BE SUPPLIED. NO RUST OR CORROSION ON THE SURFACE ALLOWED. FABRICATION METHOD: HOT ROLLED, SPECIAL FEAT</t>
  </si>
  <si>
    <t>011675468</t>
  </si>
  <si>
    <t>PLATE METAL;5 MM,1.195 M,4.665 M,STL</t>
  </si>
  <si>
    <t>PLATE, METALLIC; THICKNESS: 5 MM, WIDTH: 1.195 M, LENGTH: 4.665 M, PLATE MATERIAL: STEEL, MATERIAL GRADE: 3CR12 BLACK UNPOLISHED, S PECIAL FEATURES: PRECISION CUT +/- 1 MM TOLERANCE</t>
  </si>
  <si>
    <t>011675467</t>
  </si>
  <si>
    <t>PLATE METAL;5 MM,773 MM,4.665 M,STL</t>
  </si>
  <si>
    <t>PLATE, METALLIC; THICKNESS: 5 MM, WIDTH: 773 MM, LENGTH: 4.665 M, PLATE MATERIAL: STEEL, MATERIAL GRADE: 3CR12, SPECIAL FEATURES: P RECISION CUT +/- 1 MM TOLERANCE</t>
  </si>
  <si>
    <t>611000165</t>
  </si>
  <si>
    <t>PLATE METAL;6 MM,1565 MM,3500 MM</t>
  </si>
  <si>
    <t>PLATE, METALLIC; THICKNESS: 6 MM, WIDTH: 1565 MM, LENGTH: 3500 MM, MATERIAL GRADE: EN10088 3CR12; N/B TOLERANCE  +/- 2MM GENERAL: MATERIAL CERTIFICATE TO EN 10204 TYPE 3.1 TO BE SUPPLIED. NO RUST OR CORROSION ON THE SURFACE ALLOWED. FABRICATION METHOD: HO</t>
  </si>
  <si>
    <t>014001930</t>
  </si>
  <si>
    <t>BAR, METALLIC; DIMENSIONS: DIA 20 X LG 6000 MM, SHAPE: ROUND; MATERIAL GRADE NEW: AISI SAE 316L
MATERIAL GRADE OLD: GRADE 316;
GENE RAL: MATERIAL CERTIFICATE TO EN 10204 TYPE 3.1 TO BE SUPPLIED. NO RUST OR CORROSION ON THE SURFACE ALLOWED.  FABRICATION ME</t>
  </si>
  <si>
    <t>AISI SAE 316L</t>
  </si>
  <si>
    <t>114000291</t>
  </si>
  <si>
    <t>SHEET METAL;STL,3 MM,1500 MM,3000 MM</t>
  </si>
  <si>
    <t>SHEET, METALLIC; MATERIAL GRADE: NEW: EN 10088 3CR12, OLD GRADE 3CR12, MATERIAL: STEEL, THICKNESS: 3 MM, WIDTH: 1500 MM, LENGTH: 30 00 MM; GENERAL: MATERIAL CERTIFICATE TO EN 10204 TYPE 3.1 TO BE SUPPLIED. NO RUST OR CORROSION ON THE SURFACE ALLOWE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</si>
</sst>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7" x14ac:knownFonts="1">
    <font>
      <sz val="10"/>
      <color theme="1"/>
      <name val="Franklin Gothic Book"/>
      <family val="2"/>
    </font>
    <font>
      <b/>
      <sz val="10"/>
      <color theme="0"/>
      <name val="Franklin Gothic Book"/>
      <family val="2"/>
    </font>
    <font>
      <b/>
      <sz val="10"/>
      <name val="Franklin Gothic Book"/>
      <family val="2"/>
    </font>
    <font>
      <sz val="10"/>
      <name val="Franklin Gothic Book"/>
      <family val="2"/>
    </font>
    <font>
      <b/>
      <sz val="11"/>
      <color theme="1"/>
      <name val="Franklin Gothic Book"/>
      <family val="2"/>
    </font>
    <font>
      <sz val="10"/>
      <color theme="1"/>
      <name val="Franklin Gothic Book"/>
      <family val="2"/>
    </font>
    <font>
      <sz val="10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0" fontId="6" fillId="0" borderId="0"/>
  </cellStyleXfs>
  <cellXfs count="59">
    <xf numFmtId="0" fontId="0" fillId="0" borderId="0" xfId="0"/>
    <xf numFmtId="0" fontId="0" fillId="0" borderId="6" xfId="0" applyBorder="1"/>
    <xf numFmtId="0" fontId="0" fillId="0" borderId="9" xfId="0" applyBorder="1"/>
    <xf numFmtId="0" fontId="1" fillId="4" borderId="7" xfId="0" applyFont="1" applyFill="1" applyBorder="1"/>
    <xf numFmtId="0" fontId="0" fillId="11" borderId="5" xfId="0" applyFill="1" applyBorder="1"/>
    <xf numFmtId="0" fontId="0" fillId="0" borderId="1" xfId="0" applyBorder="1"/>
    <xf numFmtId="0" fontId="0" fillId="11" borderId="1" xfId="0" applyFill="1" applyBorder="1"/>
    <xf numFmtId="43" fontId="0" fillId="0" borderId="0" xfId="0" applyNumberFormat="1"/>
    <xf numFmtId="0" fontId="3" fillId="0" borderId="6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43" fontId="3" fillId="11" borderId="5" xfId="1" applyFont="1" applyFill="1" applyBorder="1" applyAlignment="1" applyProtection="1">
      <alignment horizontal="center"/>
      <protection locked="0"/>
    </xf>
    <xf numFmtId="43" fontId="3" fillId="0" borderId="5" xfId="1" applyFont="1" applyBorder="1" applyAlignment="1">
      <alignment horizontal="center"/>
    </xf>
    <xf numFmtId="43" fontId="3" fillId="0" borderId="9" xfId="1" applyFont="1" applyBorder="1" applyAlignment="1">
      <alignment horizontal="center"/>
    </xf>
    <xf numFmtId="43" fontId="3" fillId="0" borderId="6" xfId="1" applyFont="1" applyBorder="1" applyAlignment="1">
      <alignment horizontal="center"/>
    </xf>
    <xf numFmtId="43" fontId="3" fillId="0" borderId="4" xfId="1" applyFont="1" applyBorder="1" applyAlignment="1">
      <alignment horizontal="center"/>
    </xf>
    <xf numFmtId="0" fontId="0" fillId="11" borderId="4" xfId="0" applyFill="1" applyBorder="1"/>
    <xf numFmtId="0" fontId="1" fillId="4" borderId="1" xfId="0" applyFont="1" applyFill="1" applyBorder="1"/>
    <xf numFmtId="43" fontId="3" fillId="0" borderId="14" xfId="1" applyFont="1" applyBorder="1" applyAlignment="1">
      <alignment horizontal="center"/>
    </xf>
    <xf numFmtId="43" fontId="3" fillId="0" borderId="15" xfId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 wrapText="1"/>
    </xf>
    <xf numFmtId="0" fontId="1" fillId="9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wrapText="1"/>
    </xf>
    <xf numFmtId="0" fontId="1" fillId="10" borderId="1" xfId="0" applyFont="1" applyFill="1" applyBorder="1" applyAlignment="1">
      <alignment horizontal="center" wrapText="1"/>
    </xf>
    <xf numFmtId="0" fontId="1" fillId="8" borderId="1" xfId="0" applyFont="1" applyFill="1" applyBorder="1" applyAlignment="1">
      <alignment horizontal="center" wrapText="1"/>
    </xf>
    <xf numFmtId="0" fontId="1" fillId="4" borderId="0" xfId="0" applyFont="1" applyFill="1"/>
    <xf numFmtId="0" fontId="0" fillId="0" borderId="0" xfId="0" applyAlignment="1">
      <alignment horizontal="left"/>
    </xf>
    <xf numFmtId="43" fontId="2" fillId="5" borderId="10" xfId="0" applyNumberFormat="1" applyFont="1" applyFill="1" applyBorder="1" applyAlignment="1">
      <alignment horizontal="center" wrapText="1"/>
    </xf>
    <xf numFmtId="43" fontId="2" fillId="6" borderId="11" xfId="0" applyNumberFormat="1" applyFont="1" applyFill="1" applyBorder="1" applyAlignment="1">
      <alignment horizontal="center" wrapText="1"/>
    </xf>
    <xf numFmtId="43" fontId="2" fillId="6" borderId="13" xfId="0" applyNumberFormat="1" applyFont="1" applyFill="1" applyBorder="1" applyAlignment="1">
      <alignment horizontal="center" wrapText="1"/>
    </xf>
    <xf numFmtId="43" fontId="2" fillId="6" borderId="12" xfId="0" applyNumberFormat="1" applyFont="1" applyFill="1" applyBorder="1" applyAlignment="1">
      <alignment horizontal="center" wrapText="1"/>
    </xf>
    <xf numFmtId="43" fontId="2" fillId="7" borderId="13" xfId="0" applyNumberFormat="1" applyFont="1" applyFill="1" applyBorder="1" applyAlignment="1">
      <alignment horizontal="center" wrapText="1"/>
    </xf>
    <xf numFmtId="43" fontId="2" fillId="7" borderId="11" xfId="0" applyNumberFormat="1" applyFont="1" applyFill="1" applyBorder="1" applyAlignment="1">
      <alignment horizontal="center" wrapText="1"/>
    </xf>
    <xf numFmtId="43" fontId="2" fillId="7" borderId="10" xfId="0" applyNumberFormat="1" applyFont="1" applyFill="1" applyBorder="1" applyAlignment="1">
      <alignment horizontal="center" wrapText="1"/>
    </xf>
    <xf numFmtId="43" fontId="2" fillId="3" borderId="13" xfId="0" applyNumberFormat="1" applyFont="1" applyFill="1" applyBorder="1" applyAlignment="1">
      <alignment horizontal="center" wrapText="1"/>
    </xf>
    <xf numFmtId="43" fontId="2" fillId="3" borderId="12" xfId="0" applyNumberFormat="1" applyFont="1" applyFill="1" applyBorder="1" applyAlignment="1">
      <alignment horizontal="center" wrapText="1"/>
    </xf>
    <xf numFmtId="43" fontId="2" fillId="3" borderId="11" xfId="0" applyNumberFormat="1" applyFont="1" applyFill="1" applyBorder="1" applyAlignment="1">
      <alignment horizontal="center" wrapText="1"/>
    </xf>
    <xf numFmtId="43" fontId="2" fillId="12" borderId="13" xfId="0" applyNumberFormat="1" applyFont="1" applyFill="1" applyBorder="1" applyAlignment="1">
      <alignment horizontal="center" wrapText="1"/>
    </xf>
    <xf numFmtId="43" fontId="2" fillId="12" borderId="11" xfId="0" applyNumberFormat="1" applyFont="1" applyFill="1" applyBorder="1" applyAlignment="1">
      <alignment horizontal="center" wrapText="1"/>
    </xf>
    <xf numFmtId="43" fontId="2" fillId="13" borderId="11" xfId="0" applyNumberFormat="1" applyFont="1" applyFill="1" applyBorder="1" applyAlignment="1">
      <alignment horizontal="center" wrapText="1"/>
    </xf>
    <xf numFmtId="43" fontId="2" fillId="13" borderId="13" xfId="0" applyNumberFormat="1" applyFont="1" applyFill="1" applyBorder="1" applyAlignment="1">
      <alignment horizontal="center" wrapText="1"/>
    </xf>
    <xf numFmtId="43" fontId="0" fillId="0" borderId="0" xfId="0" applyNumberFormat="1" applyAlignment="1">
      <alignment horizontal="left"/>
    </xf>
    <xf numFmtId="43" fontId="3" fillId="0" borderId="8" xfId="1" applyFont="1" applyBorder="1" applyAlignment="1">
      <alignment horizontal="left"/>
    </xf>
    <xf numFmtId="43" fontId="3" fillId="0" borderId="2" xfId="1" applyFont="1" applyBorder="1" applyAlignment="1">
      <alignment horizontal="left"/>
    </xf>
    <xf numFmtId="43" fontId="2" fillId="12" borderId="7" xfId="0" applyNumberFormat="1" applyFont="1" applyFill="1" applyBorder="1" applyAlignment="1">
      <alignment horizontal="center"/>
    </xf>
    <xf numFmtId="43" fontId="2" fillId="12" borderId="3" xfId="0" applyNumberFormat="1" applyFont="1" applyFill="1" applyBorder="1" applyAlignment="1">
      <alignment horizontal="center"/>
    </xf>
    <xf numFmtId="43" fontId="2" fillId="13" borderId="8" xfId="0" applyNumberFormat="1" applyFont="1" applyFill="1" applyBorder="1" applyAlignment="1">
      <alignment horizontal="center"/>
    </xf>
    <xf numFmtId="43" fontId="2" fillId="13" borderId="3" xfId="0" applyNumberFormat="1" applyFont="1" applyFill="1" applyBorder="1" applyAlignment="1">
      <alignment horizontal="center"/>
    </xf>
    <xf numFmtId="0" fontId="0" fillId="0" borderId="1" xfId="0" applyBorder="1" applyAlignment="1">
      <alignment horizontal="left"/>
    </xf>
    <xf numFmtId="43" fontId="2" fillId="5" borderId="7" xfId="0" applyNumberFormat="1" applyFont="1" applyFill="1" applyBorder="1" applyAlignment="1">
      <alignment horizontal="center"/>
    </xf>
    <xf numFmtId="43" fontId="2" fillId="5" borderId="3" xfId="0" applyNumberFormat="1" applyFont="1" applyFill="1" applyBorder="1" applyAlignment="1">
      <alignment horizontal="center"/>
    </xf>
    <xf numFmtId="43" fontId="2" fillId="6" borderId="7" xfId="0" applyNumberFormat="1" applyFont="1" applyFill="1" applyBorder="1" applyAlignment="1">
      <alignment horizontal="center"/>
    </xf>
    <xf numFmtId="43" fontId="2" fillId="6" borderId="3" xfId="0" applyNumberFormat="1" applyFont="1" applyFill="1" applyBorder="1" applyAlignment="1">
      <alignment horizontal="center"/>
    </xf>
    <xf numFmtId="43" fontId="2" fillId="7" borderId="7" xfId="0" applyNumberFormat="1" applyFont="1" applyFill="1" applyBorder="1" applyAlignment="1">
      <alignment horizontal="center"/>
    </xf>
    <xf numFmtId="43" fontId="2" fillId="7" borderId="3" xfId="0" applyNumberFormat="1" applyFont="1" applyFill="1" applyBorder="1" applyAlignment="1">
      <alignment horizontal="center"/>
    </xf>
    <xf numFmtId="43" fontId="2" fillId="3" borderId="7" xfId="0" applyNumberFormat="1" applyFont="1" applyFill="1" applyBorder="1" applyAlignment="1">
      <alignment horizontal="center"/>
    </xf>
    <xf numFmtId="43" fontId="2" fillId="3" borderId="3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left" wrapText="1"/>
    </xf>
  </cellXfs>
  <cellStyles count="3">
    <cellStyle name="Comma" xfId="1" builtinId="3"/>
    <cellStyle name="Normal" xfId="0" builtinId="0"/>
    <cellStyle name="Normal 5" xfId="2" xr:uid="{CA81A2CA-E76E-45AF-AC8D-8B10AEA04CBB}"/>
  </cellStyles>
  <dxfs count="0"/>
  <tableStyles count="0" defaultTableStyle="TableStyleMedium2" defaultPivotStyle="PivotStyleLight16"/>
  <colors>
    <mruColors>
      <color rgb="FFFFCC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130B5B-A64E-49B0-BD41-997081435899}">
  <sheetPr>
    <tabColor rgb="FF92D050"/>
  </sheetPr>
  <dimension ref="A1:AI266"/>
  <sheetViews>
    <sheetView tabSelected="1" topLeftCell="B1" zoomScale="80" zoomScaleNormal="80" workbookViewId="0">
      <pane xSplit="2" ySplit="2" topLeftCell="D63" activePane="bottomRight" state="frozen"/>
      <selection activeCell="A89" sqref="A89:I102"/>
      <selection pane="topRight" activeCell="A89" sqref="A89:I102"/>
      <selection pane="bottomLeft" activeCell="A89" sqref="A89:I102"/>
      <selection pane="bottomRight" activeCell="I82" sqref="I82"/>
    </sheetView>
  </sheetViews>
  <sheetFormatPr defaultColWidth="28.59765625" defaultRowHeight="13.8" x14ac:dyDescent="0.3"/>
  <cols>
    <col min="1" max="1" width="16.59765625" hidden="1" customWidth="1"/>
    <col min="2" max="2" width="12.296875" bestFit="1" customWidth="1"/>
    <col min="3" max="3" width="39.19921875" customWidth="1"/>
    <col min="4" max="4" width="46.59765625" customWidth="1"/>
    <col min="5" max="5" width="12.296875" customWidth="1"/>
    <col min="6" max="6" width="4.59765625" customWidth="1"/>
    <col min="7" max="8" width="17.296875" bestFit="1" customWidth="1"/>
    <col min="9" max="9" width="27.69921875" customWidth="1"/>
    <col min="10" max="10" width="7.09765625" bestFit="1" customWidth="1"/>
    <col min="11" max="11" width="12.296875" customWidth="1"/>
    <col min="12" max="12" width="10.69921875" customWidth="1"/>
    <col min="13" max="13" width="8.8984375" customWidth="1"/>
    <col min="14" max="14" width="9.59765625" customWidth="1"/>
    <col min="15" max="15" width="9.296875" customWidth="1"/>
    <col min="16" max="16" width="8.69921875" customWidth="1"/>
    <col min="17" max="17" width="9" customWidth="1"/>
    <col min="18" max="18" width="5.8984375" bestFit="1" customWidth="1"/>
    <col min="19" max="21" width="10.09765625" style="7" customWidth="1"/>
    <col min="22" max="22" width="15.8984375" style="7" customWidth="1"/>
    <col min="23" max="23" width="14.59765625" style="7" customWidth="1"/>
    <col min="24" max="25" width="15.296875" style="7" customWidth="1"/>
    <col min="26" max="26" width="13.296875" style="7" customWidth="1"/>
    <col min="27" max="27" width="13.3984375" style="7" customWidth="1"/>
    <col min="28" max="28" width="15.5" style="7" customWidth="1"/>
    <col min="29" max="29" width="13.69921875" style="7" customWidth="1"/>
    <col min="30" max="30" width="13.59765625" style="7" customWidth="1"/>
    <col min="31" max="31" width="12.3984375" style="7" customWidth="1"/>
    <col min="32" max="32" width="13" style="7" customWidth="1"/>
    <col min="33" max="33" width="16.3984375" style="7" customWidth="1"/>
    <col min="34" max="34" width="15.69921875" style="7" customWidth="1"/>
    <col min="35" max="35" width="15.59765625" style="7" customWidth="1"/>
  </cols>
  <sheetData>
    <row r="1" spans="1:35" ht="14.4" thickBot="1" x14ac:dyDescent="0.35">
      <c r="S1" s="50" t="s">
        <v>0</v>
      </c>
      <c r="T1" s="50"/>
      <c r="U1" s="51"/>
      <c r="V1" s="52" t="s">
        <v>1</v>
      </c>
      <c r="W1" s="52"/>
      <c r="X1" s="53"/>
      <c r="Y1" s="54" t="s">
        <v>2</v>
      </c>
      <c r="Z1" s="54"/>
      <c r="AA1" s="55"/>
      <c r="AB1" s="56" t="s">
        <v>3</v>
      </c>
      <c r="AC1" s="56"/>
      <c r="AD1" s="57"/>
      <c r="AE1" s="45" t="s">
        <v>4</v>
      </c>
      <c r="AF1" s="45"/>
      <c r="AG1" s="46"/>
      <c r="AH1" s="47" t="s">
        <v>5</v>
      </c>
      <c r="AI1" s="48"/>
    </row>
    <row r="2" spans="1:35" ht="42" thickBot="1" x14ac:dyDescent="0.35">
      <c r="A2" s="16" t="s">
        <v>6</v>
      </c>
      <c r="B2" s="16" t="s">
        <v>7</v>
      </c>
      <c r="C2" s="16" t="s">
        <v>8</v>
      </c>
      <c r="D2" s="16" t="s">
        <v>9</v>
      </c>
      <c r="E2" s="16" t="s">
        <v>10</v>
      </c>
      <c r="F2" s="16" t="s">
        <v>11</v>
      </c>
      <c r="G2" s="16" t="s">
        <v>12</v>
      </c>
      <c r="H2" s="16" t="s">
        <v>13</v>
      </c>
      <c r="I2" s="16" t="s">
        <v>14</v>
      </c>
      <c r="J2" s="16" t="s">
        <v>15</v>
      </c>
      <c r="K2" s="3" t="s">
        <v>16</v>
      </c>
      <c r="L2" s="26" t="s">
        <v>17</v>
      </c>
      <c r="M2" s="21" t="s">
        <v>18</v>
      </c>
      <c r="N2" s="25" t="s">
        <v>19</v>
      </c>
      <c r="O2" s="22" t="s">
        <v>20</v>
      </c>
      <c r="P2" s="23" t="s">
        <v>21</v>
      </c>
      <c r="Q2" s="24" t="s">
        <v>22</v>
      </c>
      <c r="R2" s="20" t="s">
        <v>23</v>
      </c>
      <c r="S2" s="28" t="s">
        <v>24</v>
      </c>
      <c r="T2" s="28" t="s">
        <v>25</v>
      </c>
      <c r="U2" s="28" t="s">
        <v>26</v>
      </c>
      <c r="V2" s="29" t="s">
        <v>24</v>
      </c>
      <c r="W2" s="30" t="s">
        <v>25</v>
      </c>
      <c r="X2" s="31" t="s">
        <v>26</v>
      </c>
      <c r="Y2" s="32" t="s">
        <v>24</v>
      </c>
      <c r="Z2" s="33" t="s">
        <v>25</v>
      </c>
      <c r="AA2" s="34" t="s">
        <v>26</v>
      </c>
      <c r="AB2" s="35" t="s">
        <v>24</v>
      </c>
      <c r="AC2" s="36" t="s">
        <v>25</v>
      </c>
      <c r="AD2" s="37" t="s">
        <v>26</v>
      </c>
      <c r="AE2" s="38" t="s">
        <v>24</v>
      </c>
      <c r="AF2" s="39" t="s">
        <v>25</v>
      </c>
      <c r="AG2" s="38" t="s">
        <v>26</v>
      </c>
      <c r="AH2" s="40" t="s">
        <v>25</v>
      </c>
      <c r="AI2" s="41" t="s">
        <v>26</v>
      </c>
    </row>
    <row r="3" spans="1:35" x14ac:dyDescent="0.3">
      <c r="A3" s="5" t="s">
        <v>27</v>
      </c>
      <c r="B3" s="5" t="s">
        <v>44</v>
      </c>
      <c r="C3" s="5" t="s">
        <v>45</v>
      </c>
      <c r="D3" s="5" t="s">
        <v>46</v>
      </c>
      <c r="E3" s="5" t="s">
        <v>39</v>
      </c>
      <c r="F3" s="5" t="s">
        <v>32</v>
      </c>
      <c r="G3" s="5" t="s">
        <v>47</v>
      </c>
      <c r="H3" s="5" t="s">
        <v>48</v>
      </c>
      <c r="I3" s="5" t="s">
        <v>49</v>
      </c>
      <c r="J3" s="5" t="s">
        <v>40</v>
      </c>
      <c r="K3" s="1" t="s">
        <v>35</v>
      </c>
      <c r="L3" s="1">
        <v>173.25</v>
      </c>
      <c r="M3" s="19">
        <v>23</v>
      </c>
      <c r="N3" s="19">
        <v>0</v>
      </c>
      <c r="O3" s="19">
        <v>23</v>
      </c>
      <c r="P3" s="19">
        <v>23</v>
      </c>
      <c r="Q3" s="19">
        <v>23</v>
      </c>
      <c r="R3" s="5">
        <v>25</v>
      </c>
      <c r="S3" s="10"/>
      <c r="T3" s="11">
        <f t="shared" ref="T3:T34" si="0">S3*M3</f>
        <v>0</v>
      </c>
      <c r="U3" s="11">
        <f t="shared" ref="U3:U34" si="1">T3*1.15</f>
        <v>0</v>
      </c>
      <c r="V3" s="12">
        <f t="shared" ref="V3:V34" si="2">+S3*1.06</f>
        <v>0</v>
      </c>
      <c r="W3" s="13">
        <f t="shared" ref="W3:W34" si="3">+N3*V3</f>
        <v>0</v>
      </c>
      <c r="X3" s="14">
        <f t="shared" ref="X3:X34" si="4">+W3*1.15</f>
        <v>0</v>
      </c>
      <c r="Y3" s="13">
        <f t="shared" ref="Y3:Y34" si="5">+V3*1.06</f>
        <v>0</v>
      </c>
      <c r="Z3" s="12">
        <f t="shared" ref="Z3:Z34" si="6">+Y3*O3</f>
        <v>0</v>
      </c>
      <c r="AA3" s="11">
        <f t="shared" ref="AA3:AA34" si="7">+Z3*1.15</f>
        <v>0</v>
      </c>
      <c r="AB3" s="13">
        <f t="shared" ref="AB3:AB34" si="8">+Y3*1.06</f>
        <v>0</v>
      </c>
      <c r="AC3" s="14">
        <f t="shared" ref="AC3:AC34" si="9">+AB3*P3</f>
        <v>0</v>
      </c>
      <c r="AD3" s="12">
        <f t="shared" ref="AD3:AD34" si="10">+AC3*1.15</f>
        <v>0</v>
      </c>
      <c r="AE3" s="13">
        <f t="shared" ref="AE3:AE34" si="11">+AB3*1.06</f>
        <v>0</v>
      </c>
      <c r="AF3" s="12">
        <f t="shared" ref="AF3:AF34" si="12">+AE3*Q3</f>
        <v>0</v>
      </c>
      <c r="AG3" s="13">
        <f t="shared" ref="AG3:AG34" si="13">+AF3*1.15</f>
        <v>0</v>
      </c>
      <c r="AH3" s="12">
        <f t="shared" ref="AH3:AH34" si="14">T3+W3+Z3+AC3+AF3</f>
        <v>0</v>
      </c>
      <c r="AI3" s="13">
        <f t="shared" ref="AI3:AI34" si="15">U3+X3+AA3+AD3+AG3</f>
        <v>0</v>
      </c>
    </row>
    <row r="4" spans="1:35" x14ac:dyDescent="0.3">
      <c r="A4" s="5" t="s">
        <v>27</v>
      </c>
      <c r="B4" s="5" t="s">
        <v>50</v>
      </c>
      <c r="C4" s="5" t="s">
        <v>51</v>
      </c>
      <c r="D4" s="5" t="s">
        <v>52</v>
      </c>
      <c r="E4" s="5" t="s">
        <v>39</v>
      </c>
      <c r="F4" s="5" t="s">
        <v>32</v>
      </c>
      <c r="G4" s="5" t="s">
        <v>47</v>
      </c>
      <c r="H4" s="5" t="s">
        <v>48</v>
      </c>
      <c r="I4" s="5" t="s">
        <v>49</v>
      </c>
      <c r="J4" s="5" t="s">
        <v>40</v>
      </c>
      <c r="K4" s="1" t="s">
        <v>35</v>
      </c>
      <c r="L4" s="1">
        <v>158.19999999999999</v>
      </c>
      <c r="M4" s="19">
        <v>23</v>
      </c>
      <c r="N4" s="19">
        <v>23</v>
      </c>
      <c r="O4" s="19">
        <v>23</v>
      </c>
      <c r="P4" s="19">
        <v>23</v>
      </c>
      <c r="Q4" s="19">
        <v>23</v>
      </c>
      <c r="R4" s="5">
        <v>65</v>
      </c>
      <c r="S4" s="10"/>
      <c r="T4" s="11">
        <f t="shared" si="0"/>
        <v>0</v>
      </c>
      <c r="U4" s="11">
        <f t="shared" si="1"/>
        <v>0</v>
      </c>
      <c r="V4" s="12">
        <f t="shared" si="2"/>
        <v>0</v>
      </c>
      <c r="W4" s="13">
        <f t="shared" si="3"/>
        <v>0</v>
      </c>
      <c r="X4" s="14">
        <f t="shared" si="4"/>
        <v>0</v>
      </c>
      <c r="Y4" s="13">
        <f t="shared" si="5"/>
        <v>0</v>
      </c>
      <c r="Z4" s="12">
        <f t="shared" si="6"/>
        <v>0</v>
      </c>
      <c r="AA4" s="11">
        <f t="shared" si="7"/>
        <v>0</v>
      </c>
      <c r="AB4" s="13">
        <f t="shared" si="8"/>
        <v>0</v>
      </c>
      <c r="AC4" s="14">
        <f t="shared" si="9"/>
        <v>0</v>
      </c>
      <c r="AD4" s="12">
        <f t="shared" si="10"/>
        <v>0</v>
      </c>
      <c r="AE4" s="13">
        <f t="shared" si="11"/>
        <v>0</v>
      </c>
      <c r="AF4" s="12">
        <f t="shared" si="12"/>
        <v>0</v>
      </c>
      <c r="AG4" s="13">
        <f t="shared" si="13"/>
        <v>0</v>
      </c>
      <c r="AH4" s="12">
        <f t="shared" si="14"/>
        <v>0</v>
      </c>
      <c r="AI4" s="13">
        <f t="shared" si="15"/>
        <v>0</v>
      </c>
    </row>
    <row r="5" spans="1:35" x14ac:dyDescent="0.3">
      <c r="A5" s="5" t="s">
        <v>27</v>
      </c>
      <c r="B5" s="5" t="s">
        <v>53</v>
      </c>
      <c r="C5" s="5" t="s">
        <v>43</v>
      </c>
      <c r="D5" s="5" t="s">
        <v>54</v>
      </c>
      <c r="E5" s="5" t="s">
        <v>39</v>
      </c>
      <c r="F5" s="5" t="s">
        <v>32</v>
      </c>
      <c r="G5" s="5" t="s">
        <v>47</v>
      </c>
      <c r="H5" s="5" t="s">
        <v>48</v>
      </c>
      <c r="I5" s="5" t="s">
        <v>49</v>
      </c>
      <c r="J5" s="5" t="s">
        <v>40</v>
      </c>
      <c r="K5" s="1" t="s">
        <v>35</v>
      </c>
      <c r="L5" s="1">
        <v>92.4</v>
      </c>
      <c r="M5" s="19">
        <v>41</v>
      </c>
      <c r="N5" s="19">
        <v>41</v>
      </c>
      <c r="O5" s="19">
        <v>41</v>
      </c>
      <c r="P5" s="19">
        <v>41</v>
      </c>
      <c r="Q5" s="19">
        <v>41</v>
      </c>
      <c r="R5" s="5">
        <v>205</v>
      </c>
      <c r="S5" s="10"/>
      <c r="T5" s="11">
        <f t="shared" si="0"/>
        <v>0</v>
      </c>
      <c r="U5" s="11">
        <f t="shared" si="1"/>
        <v>0</v>
      </c>
      <c r="V5" s="12">
        <f t="shared" si="2"/>
        <v>0</v>
      </c>
      <c r="W5" s="13">
        <f t="shared" si="3"/>
        <v>0</v>
      </c>
      <c r="X5" s="14">
        <f t="shared" si="4"/>
        <v>0</v>
      </c>
      <c r="Y5" s="13">
        <f t="shared" si="5"/>
        <v>0</v>
      </c>
      <c r="Z5" s="12">
        <f t="shared" si="6"/>
        <v>0</v>
      </c>
      <c r="AA5" s="11">
        <f t="shared" si="7"/>
        <v>0</v>
      </c>
      <c r="AB5" s="13">
        <f t="shared" si="8"/>
        <v>0</v>
      </c>
      <c r="AC5" s="14">
        <f t="shared" si="9"/>
        <v>0</v>
      </c>
      <c r="AD5" s="12">
        <f t="shared" si="10"/>
        <v>0</v>
      </c>
      <c r="AE5" s="13">
        <f t="shared" si="11"/>
        <v>0</v>
      </c>
      <c r="AF5" s="12">
        <f t="shared" si="12"/>
        <v>0</v>
      </c>
      <c r="AG5" s="13">
        <f t="shared" si="13"/>
        <v>0</v>
      </c>
      <c r="AH5" s="12">
        <f t="shared" si="14"/>
        <v>0</v>
      </c>
      <c r="AI5" s="13">
        <f t="shared" si="15"/>
        <v>0</v>
      </c>
    </row>
    <row r="6" spans="1:35" x14ac:dyDescent="0.3">
      <c r="A6" s="5" t="s">
        <v>31</v>
      </c>
      <c r="B6" s="5" t="s">
        <v>53</v>
      </c>
      <c r="C6" s="5" t="s">
        <v>43</v>
      </c>
      <c r="D6" s="5" t="s">
        <v>54</v>
      </c>
      <c r="E6" s="5" t="s">
        <v>39</v>
      </c>
      <c r="F6" s="5" t="s">
        <v>32</v>
      </c>
      <c r="G6" s="5" t="s">
        <v>47</v>
      </c>
      <c r="H6" s="5" t="s">
        <v>48</v>
      </c>
      <c r="I6" s="5" t="s">
        <v>49</v>
      </c>
      <c r="J6" s="5" t="s">
        <v>40</v>
      </c>
      <c r="K6" s="1" t="s">
        <v>35</v>
      </c>
      <c r="L6" s="1">
        <v>92.4</v>
      </c>
      <c r="M6" s="19">
        <v>4</v>
      </c>
      <c r="N6" s="19">
        <v>4</v>
      </c>
      <c r="O6" s="19"/>
      <c r="P6" s="19"/>
      <c r="Q6" s="19"/>
      <c r="R6" s="5">
        <v>8</v>
      </c>
      <c r="S6" s="10"/>
      <c r="T6" s="11">
        <f t="shared" si="0"/>
        <v>0</v>
      </c>
      <c r="U6" s="11">
        <f t="shared" si="1"/>
        <v>0</v>
      </c>
      <c r="V6" s="12">
        <f t="shared" si="2"/>
        <v>0</v>
      </c>
      <c r="W6" s="13">
        <f t="shared" si="3"/>
        <v>0</v>
      </c>
      <c r="X6" s="14">
        <f t="shared" si="4"/>
        <v>0</v>
      </c>
      <c r="Y6" s="13">
        <f t="shared" si="5"/>
        <v>0</v>
      </c>
      <c r="Z6" s="12">
        <f t="shared" si="6"/>
        <v>0</v>
      </c>
      <c r="AA6" s="11">
        <f t="shared" si="7"/>
        <v>0</v>
      </c>
      <c r="AB6" s="13">
        <f t="shared" si="8"/>
        <v>0</v>
      </c>
      <c r="AC6" s="14">
        <f t="shared" si="9"/>
        <v>0</v>
      </c>
      <c r="AD6" s="12">
        <f t="shared" si="10"/>
        <v>0</v>
      </c>
      <c r="AE6" s="13">
        <f t="shared" si="11"/>
        <v>0</v>
      </c>
      <c r="AF6" s="12">
        <f t="shared" si="12"/>
        <v>0</v>
      </c>
      <c r="AG6" s="13">
        <f t="shared" si="13"/>
        <v>0</v>
      </c>
      <c r="AH6" s="12">
        <f t="shared" si="14"/>
        <v>0</v>
      </c>
      <c r="AI6" s="13">
        <f t="shared" si="15"/>
        <v>0</v>
      </c>
    </row>
    <row r="7" spans="1:35" x14ac:dyDescent="0.3">
      <c r="A7" s="5" t="s">
        <v>27</v>
      </c>
      <c r="B7" s="5" t="s">
        <v>55</v>
      </c>
      <c r="C7" s="5" t="s">
        <v>56</v>
      </c>
      <c r="D7" s="5" t="s">
        <v>57</v>
      </c>
      <c r="E7" s="5" t="s">
        <v>41</v>
      </c>
      <c r="F7" s="5" t="s">
        <v>32</v>
      </c>
      <c r="G7" s="5" t="s">
        <v>47</v>
      </c>
      <c r="H7" s="5" t="s">
        <v>48</v>
      </c>
      <c r="I7" s="5" t="s">
        <v>49</v>
      </c>
      <c r="J7" s="5" t="s">
        <v>40</v>
      </c>
      <c r="K7" s="1" t="s">
        <v>35</v>
      </c>
      <c r="L7" s="1">
        <v>60.16</v>
      </c>
      <c r="M7" s="19">
        <v>36</v>
      </c>
      <c r="N7" s="19">
        <v>36</v>
      </c>
      <c r="O7" s="19">
        <v>36</v>
      </c>
      <c r="P7" s="19">
        <v>36</v>
      </c>
      <c r="Q7" s="19">
        <v>36</v>
      </c>
      <c r="R7" s="5">
        <v>180</v>
      </c>
      <c r="S7" s="10"/>
      <c r="T7" s="11">
        <f t="shared" si="0"/>
        <v>0</v>
      </c>
      <c r="U7" s="11">
        <f t="shared" si="1"/>
        <v>0</v>
      </c>
      <c r="V7" s="12">
        <f t="shared" si="2"/>
        <v>0</v>
      </c>
      <c r="W7" s="13">
        <f t="shared" si="3"/>
        <v>0</v>
      </c>
      <c r="X7" s="14">
        <f t="shared" si="4"/>
        <v>0</v>
      </c>
      <c r="Y7" s="13">
        <f t="shared" si="5"/>
        <v>0</v>
      </c>
      <c r="Z7" s="12">
        <f t="shared" si="6"/>
        <v>0</v>
      </c>
      <c r="AA7" s="11">
        <f t="shared" si="7"/>
        <v>0</v>
      </c>
      <c r="AB7" s="13">
        <f t="shared" si="8"/>
        <v>0</v>
      </c>
      <c r="AC7" s="14">
        <f t="shared" si="9"/>
        <v>0</v>
      </c>
      <c r="AD7" s="12">
        <f t="shared" si="10"/>
        <v>0</v>
      </c>
      <c r="AE7" s="13">
        <f t="shared" si="11"/>
        <v>0</v>
      </c>
      <c r="AF7" s="12">
        <f t="shared" si="12"/>
        <v>0</v>
      </c>
      <c r="AG7" s="13">
        <f t="shared" si="13"/>
        <v>0</v>
      </c>
      <c r="AH7" s="12">
        <f t="shared" si="14"/>
        <v>0</v>
      </c>
      <c r="AI7" s="13">
        <f t="shared" si="15"/>
        <v>0</v>
      </c>
    </row>
    <row r="8" spans="1:35" x14ac:dyDescent="0.3">
      <c r="A8" s="5" t="s">
        <v>27</v>
      </c>
      <c r="B8" s="4" t="s">
        <v>58</v>
      </c>
      <c r="C8" s="4" t="s">
        <v>59</v>
      </c>
      <c r="D8" s="15" t="s">
        <v>60</v>
      </c>
      <c r="E8" s="1" t="s">
        <v>39</v>
      </c>
      <c r="F8" s="2" t="s">
        <v>32</v>
      </c>
      <c r="G8" s="2" t="s">
        <v>61</v>
      </c>
      <c r="H8" s="5" t="s">
        <v>62</v>
      </c>
      <c r="I8" s="5" t="s">
        <v>49</v>
      </c>
      <c r="J8" s="5" t="s">
        <v>40</v>
      </c>
      <c r="K8" s="1" t="s">
        <v>35</v>
      </c>
      <c r="L8" s="1">
        <v>144</v>
      </c>
      <c r="M8" s="8">
        <v>6</v>
      </c>
      <c r="N8" s="9">
        <v>0</v>
      </c>
      <c r="O8" s="8">
        <v>0</v>
      </c>
      <c r="P8" s="9">
        <v>6</v>
      </c>
      <c r="Q8" s="8">
        <v>0</v>
      </c>
      <c r="R8" s="9">
        <v>12</v>
      </c>
      <c r="S8" s="10"/>
      <c r="T8" s="11">
        <f t="shared" si="0"/>
        <v>0</v>
      </c>
      <c r="U8" s="11">
        <f t="shared" si="1"/>
        <v>0</v>
      </c>
      <c r="V8" s="12">
        <f t="shared" si="2"/>
        <v>0</v>
      </c>
      <c r="W8" s="13">
        <f t="shared" si="3"/>
        <v>0</v>
      </c>
      <c r="X8" s="14">
        <f t="shared" si="4"/>
        <v>0</v>
      </c>
      <c r="Y8" s="13">
        <f t="shared" si="5"/>
        <v>0</v>
      </c>
      <c r="Z8" s="12">
        <f t="shared" si="6"/>
        <v>0</v>
      </c>
      <c r="AA8" s="11">
        <f t="shared" si="7"/>
        <v>0</v>
      </c>
      <c r="AB8" s="13">
        <f t="shared" si="8"/>
        <v>0</v>
      </c>
      <c r="AC8" s="14">
        <f t="shared" si="9"/>
        <v>0</v>
      </c>
      <c r="AD8" s="12">
        <f t="shared" si="10"/>
        <v>0</v>
      </c>
      <c r="AE8" s="13">
        <f t="shared" si="11"/>
        <v>0</v>
      </c>
      <c r="AF8" s="12">
        <f t="shared" si="12"/>
        <v>0</v>
      </c>
      <c r="AG8" s="13">
        <f t="shared" si="13"/>
        <v>0</v>
      </c>
      <c r="AH8" s="12">
        <f t="shared" si="14"/>
        <v>0</v>
      </c>
      <c r="AI8" s="13">
        <f t="shared" si="15"/>
        <v>0</v>
      </c>
    </row>
    <row r="9" spans="1:35" x14ac:dyDescent="0.3">
      <c r="A9" s="5" t="s">
        <v>27</v>
      </c>
      <c r="B9" s="5" t="s">
        <v>63</v>
      </c>
      <c r="C9" s="5" t="s">
        <v>64</v>
      </c>
      <c r="D9" s="5" t="s">
        <v>65</v>
      </c>
      <c r="E9" s="5" t="s">
        <v>39</v>
      </c>
      <c r="F9" s="5" t="s">
        <v>32</v>
      </c>
      <c r="G9" s="5" t="s">
        <v>47</v>
      </c>
      <c r="H9" s="5" t="s">
        <v>48</v>
      </c>
      <c r="I9" s="5" t="s">
        <v>49</v>
      </c>
      <c r="J9" s="5" t="s">
        <v>40</v>
      </c>
      <c r="K9" s="1" t="s">
        <v>35</v>
      </c>
      <c r="L9" s="1">
        <v>174.64</v>
      </c>
      <c r="M9" s="19">
        <v>59</v>
      </c>
      <c r="N9" s="19">
        <v>37</v>
      </c>
      <c r="O9" s="19">
        <v>61</v>
      </c>
      <c r="P9" s="19">
        <v>78</v>
      </c>
      <c r="Q9" s="19">
        <v>45</v>
      </c>
      <c r="R9" s="5">
        <v>280</v>
      </c>
      <c r="S9" s="10"/>
      <c r="T9" s="11">
        <f t="shared" si="0"/>
        <v>0</v>
      </c>
      <c r="U9" s="11">
        <f t="shared" si="1"/>
        <v>0</v>
      </c>
      <c r="V9" s="12">
        <f t="shared" si="2"/>
        <v>0</v>
      </c>
      <c r="W9" s="13">
        <f t="shared" si="3"/>
        <v>0</v>
      </c>
      <c r="X9" s="14">
        <f t="shared" si="4"/>
        <v>0</v>
      </c>
      <c r="Y9" s="13">
        <f t="shared" si="5"/>
        <v>0</v>
      </c>
      <c r="Z9" s="12">
        <f t="shared" si="6"/>
        <v>0</v>
      </c>
      <c r="AA9" s="11">
        <f t="shared" si="7"/>
        <v>0</v>
      </c>
      <c r="AB9" s="13">
        <f t="shared" si="8"/>
        <v>0</v>
      </c>
      <c r="AC9" s="14">
        <f t="shared" si="9"/>
        <v>0</v>
      </c>
      <c r="AD9" s="12">
        <f t="shared" si="10"/>
        <v>0</v>
      </c>
      <c r="AE9" s="13">
        <f t="shared" si="11"/>
        <v>0</v>
      </c>
      <c r="AF9" s="12">
        <f t="shared" si="12"/>
        <v>0</v>
      </c>
      <c r="AG9" s="13">
        <f t="shared" si="13"/>
        <v>0</v>
      </c>
      <c r="AH9" s="12">
        <f t="shared" si="14"/>
        <v>0</v>
      </c>
      <c r="AI9" s="13">
        <f t="shared" si="15"/>
        <v>0</v>
      </c>
    </row>
    <row r="10" spans="1:35" x14ac:dyDescent="0.3">
      <c r="A10" s="5" t="s">
        <v>27</v>
      </c>
      <c r="B10" s="5" t="s">
        <v>66</v>
      </c>
      <c r="C10" s="5" t="s">
        <v>67</v>
      </c>
      <c r="D10" s="5" t="s">
        <v>68</v>
      </c>
      <c r="E10" s="5" t="s">
        <v>39</v>
      </c>
      <c r="F10" s="5" t="s">
        <v>32</v>
      </c>
      <c r="G10" s="5" t="s">
        <v>47</v>
      </c>
      <c r="H10" s="5" t="s">
        <v>48</v>
      </c>
      <c r="I10" s="5" t="s">
        <v>49</v>
      </c>
      <c r="J10" s="5" t="s">
        <v>40</v>
      </c>
      <c r="K10" s="1" t="s">
        <v>35</v>
      </c>
      <c r="L10" s="1">
        <v>353.82</v>
      </c>
      <c r="M10" s="19">
        <v>145</v>
      </c>
      <c r="N10" s="19">
        <v>97</v>
      </c>
      <c r="O10" s="19">
        <v>171</v>
      </c>
      <c r="P10" s="19">
        <v>225</v>
      </c>
      <c r="Q10" s="19">
        <v>158</v>
      </c>
      <c r="R10" s="5">
        <v>796</v>
      </c>
      <c r="S10" s="10"/>
      <c r="T10" s="11">
        <f t="shared" si="0"/>
        <v>0</v>
      </c>
      <c r="U10" s="11">
        <f t="shared" si="1"/>
        <v>0</v>
      </c>
      <c r="V10" s="12">
        <f t="shared" si="2"/>
        <v>0</v>
      </c>
      <c r="W10" s="13">
        <f t="shared" si="3"/>
        <v>0</v>
      </c>
      <c r="X10" s="14">
        <f t="shared" si="4"/>
        <v>0</v>
      </c>
      <c r="Y10" s="13">
        <f t="shared" si="5"/>
        <v>0</v>
      </c>
      <c r="Z10" s="12">
        <f t="shared" si="6"/>
        <v>0</v>
      </c>
      <c r="AA10" s="11">
        <f t="shared" si="7"/>
        <v>0</v>
      </c>
      <c r="AB10" s="13">
        <f t="shared" si="8"/>
        <v>0</v>
      </c>
      <c r="AC10" s="14">
        <f t="shared" si="9"/>
        <v>0</v>
      </c>
      <c r="AD10" s="12">
        <f t="shared" si="10"/>
        <v>0</v>
      </c>
      <c r="AE10" s="13">
        <f t="shared" si="11"/>
        <v>0</v>
      </c>
      <c r="AF10" s="12">
        <f t="shared" si="12"/>
        <v>0</v>
      </c>
      <c r="AG10" s="13">
        <f t="shared" si="13"/>
        <v>0</v>
      </c>
      <c r="AH10" s="12">
        <f t="shared" si="14"/>
        <v>0</v>
      </c>
      <c r="AI10" s="13">
        <f t="shared" si="15"/>
        <v>0</v>
      </c>
    </row>
    <row r="11" spans="1:35" x14ac:dyDescent="0.3">
      <c r="A11" s="5" t="s">
        <v>27</v>
      </c>
      <c r="B11" s="6" t="s">
        <v>69</v>
      </c>
      <c r="C11" s="6" t="s">
        <v>70</v>
      </c>
      <c r="D11" s="6" t="s">
        <v>71</v>
      </c>
      <c r="E11" s="5" t="s">
        <v>39</v>
      </c>
      <c r="F11" s="5" t="s">
        <v>32</v>
      </c>
      <c r="G11" s="5" t="s">
        <v>47</v>
      </c>
      <c r="H11" s="5" t="s">
        <v>48</v>
      </c>
      <c r="I11" s="5" t="s">
        <v>49</v>
      </c>
      <c r="J11" s="5" t="s">
        <v>40</v>
      </c>
      <c r="K11" s="5" t="s">
        <v>35</v>
      </c>
      <c r="L11" s="1">
        <v>36.33</v>
      </c>
      <c r="M11" s="19">
        <v>13</v>
      </c>
      <c r="N11" s="19">
        <v>20</v>
      </c>
      <c r="O11" s="19">
        <v>8</v>
      </c>
      <c r="P11" s="19">
        <v>7</v>
      </c>
      <c r="Q11" s="19">
        <v>20</v>
      </c>
      <c r="R11" s="5">
        <v>68</v>
      </c>
      <c r="S11" s="10"/>
      <c r="T11" s="11">
        <f t="shared" si="0"/>
        <v>0</v>
      </c>
      <c r="U11" s="11">
        <f t="shared" si="1"/>
        <v>0</v>
      </c>
      <c r="V11" s="12">
        <f t="shared" si="2"/>
        <v>0</v>
      </c>
      <c r="W11" s="13">
        <f t="shared" si="3"/>
        <v>0</v>
      </c>
      <c r="X11" s="14">
        <f t="shared" si="4"/>
        <v>0</v>
      </c>
      <c r="Y11" s="13">
        <f t="shared" si="5"/>
        <v>0</v>
      </c>
      <c r="Z11" s="12">
        <f t="shared" si="6"/>
        <v>0</v>
      </c>
      <c r="AA11" s="11">
        <f t="shared" si="7"/>
        <v>0</v>
      </c>
      <c r="AB11" s="13">
        <f t="shared" si="8"/>
        <v>0</v>
      </c>
      <c r="AC11" s="14">
        <f t="shared" si="9"/>
        <v>0</v>
      </c>
      <c r="AD11" s="12">
        <f t="shared" si="10"/>
        <v>0</v>
      </c>
      <c r="AE11" s="13">
        <f t="shared" si="11"/>
        <v>0</v>
      </c>
      <c r="AF11" s="12">
        <f t="shared" si="12"/>
        <v>0</v>
      </c>
      <c r="AG11" s="13">
        <f t="shared" si="13"/>
        <v>0</v>
      </c>
      <c r="AH11" s="12">
        <f t="shared" si="14"/>
        <v>0</v>
      </c>
      <c r="AI11" s="13">
        <f t="shared" si="15"/>
        <v>0</v>
      </c>
    </row>
    <row r="12" spans="1:35" x14ac:dyDescent="0.3">
      <c r="A12" s="5" t="s">
        <v>27</v>
      </c>
      <c r="B12" s="6" t="s">
        <v>72</v>
      </c>
      <c r="C12" s="6" t="s">
        <v>73</v>
      </c>
      <c r="D12" s="6" t="s">
        <v>74</v>
      </c>
      <c r="E12" s="5" t="s">
        <v>39</v>
      </c>
      <c r="F12" s="5" t="s">
        <v>32</v>
      </c>
      <c r="G12" s="5" t="s">
        <v>47</v>
      </c>
      <c r="H12" s="5" t="s">
        <v>48</v>
      </c>
      <c r="I12" s="5" t="s">
        <v>49</v>
      </c>
      <c r="J12" s="5" t="s">
        <v>40</v>
      </c>
      <c r="K12" s="5" t="s">
        <v>35</v>
      </c>
      <c r="L12" s="1">
        <v>113.29</v>
      </c>
      <c r="M12" s="19">
        <v>3</v>
      </c>
      <c r="N12" s="19">
        <v>4</v>
      </c>
      <c r="O12" s="19">
        <v>2</v>
      </c>
      <c r="P12" s="19">
        <v>2</v>
      </c>
      <c r="Q12" s="19">
        <v>5</v>
      </c>
      <c r="R12" s="5">
        <v>16</v>
      </c>
      <c r="S12" s="10"/>
      <c r="T12" s="11">
        <f t="shared" si="0"/>
        <v>0</v>
      </c>
      <c r="U12" s="11">
        <f t="shared" si="1"/>
        <v>0</v>
      </c>
      <c r="V12" s="12">
        <f t="shared" si="2"/>
        <v>0</v>
      </c>
      <c r="W12" s="13">
        <f t="shared" si="3"/>
        <v>0</v>
      </c>
      <c r="X12" s="14">
        <f t="shared" si="4"/>
        <v>0</v>
      </c>
      <c r="Y12" s="13">
        <f t="shared" si="5"/>
        <v>0</v>
      </c>
      <c r="Z12" s="12">
        <f t="shared" si="6"/>
        <v>0</v>
      </c>
      <c r="AA12" s="11">
        <f t="shared" si="7"/>
        <v>0</v>
      </c>
      <c r="AB12" s="13">
        <f t="shared" si="8"/>
        <v>0</v>
      </c>
      <c r="AC12" s="14">
        <f t="shared" si="9"/>
        <v>0</v>
      </c>
      <c r="AD12" s="12">
        <f t="shared" si="10"/>
        <v>0</v>
      </c>
      <c r="AE12" s="13">
        <f t="shared" si="11"/>
        <v>0</v>
      </c>
      <c r="AF12" s="12">
        <f t="shared" si="12"/>
        <v>0</v>
      </c>
      <c r="AG12" s="13">
        <f t="shared" si="13"/>
        <v>0</v>
      </c>
      <c r="AH12" s="12">
        <f t="shared" si="14"/>
        <v>0</v>
      </c>
      <c r="AI12" s="13">
        <f t="shared" si="15"/>
        <v>0</v>
      </c>
    </row>
    <row r="13" spans="1:35" x14ac:dyDescent="0.3">
      <c r="A13" s="5" t="s">
        <v>27</v>
      </c>
      <c r="B13" s="5" t="s">
        <v>75</v>
      </c>
      <c r="C13" s="5" t="s">
        <v>76</v>
      </c>
      <c r="D13" s="5" t="s">
        <v>77</v>
      </c>
      <c r="E13" s="5" t="s">
        <v>39</v>
      </c>
      <c r="F13" s="5" t="s">
        <v>32</v>
      </c>
      <c r="G13" s="5" t="s">
        <v>47</v>
      </c>
      <c r="H13" s="5" t="s">
        <v>48</v>
      </c>
      <c r="I13" s="5" t="s">
        <v>49</v>
      </c>
      <c r="J13" s="5" t="s">
        <v>40</v>
      </c>
      <c r="K13" s="1" t="s">
        <v>35</v>
      </c>
      <c r="L13" s="1">
        <v>58.62</v>
      </c>
      <c r="M13" s="19">
        <v>50</v>
      </c>
      <c r="N13" s="19">
        <v>50</v>
      </c>
      <c r="O13" s="19">
        <v>50</v>
      </c>
      <c r="P13" s="19">
        <v>50</v>
      </c>
      <c r="Q13" s="19">
        <v>50</v>
      </c>
      <c r="R13" s="5">
        <v>250</v>
      </c>
      <c r="S13" s="10"/>
      <c r="T13" s="11">
        <f t="shared" si="0"/>
        <v>0</v>
      </c>
      <c r="U13" s="11">
        <f t="shared" si="1"/>
        <v>0</v>
      </c>
      <c r="V13" s="12">
        <f t="shared" si="2"/>
        <v>0</v>
      </c>
      <c r="W13" s="13">
        <f t="shared" si="3"/>
        <v>0</v>
      </c>
      <c r="X13" s="14">
        <f t="shared" si="4"/>
        <v>0</v>
      </c>
      <c r="Y13" s="13">
        <f t="shared" si="5"/>
        <v>0</v>
      </c>
      <c r="Z13" s="12">
        <f t="shared" si="6"/>
        <v>0</v>
      </c>
      <c r="AA13" s="11">
        <f t="shared" si="7"/>
        <v>0</v>
      </c>
      <c r="AB13" s="13">
        <f t="shared" si="8"/>
        <v>0</v>
      </c>
      <c r="AC13" s="14">
        <f t="shared" si="9"/>
        <v>0</v>
      </c>
      <c r="AD13" s="12">
        <f t="shared" si="10"/>
        <v>0</v>
      </c>
      <c r="AE13" s="13">
        <f t="shared" si="11"/>
        <v>0</v>
      </c>
      <c r="AF13" s="12">
        <f t="shared" si="12"/>
        <v>0</v>
      </c>
      <c r="AG13" s="13">
        <f t="shared" si="13"/>
        <v>0</v>
      </c>
      <c r="AH13" s="12">
        <f t="shared" si="14"/>
        <v>0</v>
      </c>
      <c r="AI13" s="13">
        <f t="shared" si="15"/>
        <v>0</v>
      </c>
    </row>
    <row r="14" spans="1:35" x14ac:dyDescent="0.3">
      <c r="A14" s="5" t="s">
        <v>27</v>
      </c>
      <c r="B14" s="5" t="s">
        <v>78</v>
      </c>
      <c r="C14" s="5" t="s">
        <v>79</v>
      </c>
      <c r="D14" s="5" t="s">
        <v>80</v>
      </c>
      <c r="E14" s="5" t="s">
        <v>39</v>
      </c>
      <c r="F14" s="5" t="s">
        <v>32</v>
      </c>
      <c r="G14" s="5" t="s">
        <v>47</v>
      </c>
      <c r="H14" s="5" t="s">
        <v>48</v>
      </c>
      <c r="I14" s="5" t="s">
        <v>49</v>
      </c>
      <c r="J14" s="5" t="s">
        <v>40</v>
      </c>
      <c r="K14" s="1" t="s">
        <v>35</v>
      </c>
      <c r="L14" s="1">
        <v>105.01</v>
      </c>
      <c r="M14" s="19">
        <v>8</v>
      </c>
      <c r="N14" s="19">
        <v>8</v>
      </c>
      <c r="O14" s="19">
        <v>8</v>
      </c>
      <c r="P14" s="19">
        <v>8</v>
      </c>
      <c r="Q14" s="19">
        <v>8</v>
      </c>
      <c r="R14" s="5">
        <v>40</v>
      </c>
      <c r="S14" s="10"/>
      <c r="T14" s="11">
        <f t="shared" si="0"/>
        <v>0</v>
      </c>
      <c r="U14" s="11">
        <f t="shared" si="1"/>
        <v>0</v>
      </c>
      <c r="V14" s="12">
        <f t="shared" si="2"/>
        <v>0</v>
      </c>
      <c r="W14" s="13">
        <f t="shared" si="3"/>
        <v>0</v>
      </c>
      <c r="X14" s="14">
        <f t="shared" si="4"/>
        <v>0</v>
      </c>
      <c r="Y14" s="13">
        <f t="shared" si="5"/>
        <v>0</v>
      </c>
      <c r="Z14" s="12">
        <f t="shared" si="6"/>
        <v>0</v>
      </c>
      <c r="AA14" s="11">
        <f t="shared" si="7"/>
        <v>0</v>
      </c>
      <c r="AB14" s="13">
        <f t="shared" si="8"/>
        <v>0</v>
      </c>
      <c r="AC14" s="14">
        <f t="shared" si="9"/>
        <v>0</v>
      </c>
      <c r="AD14" s="12">
        <f t="shared" si="10"/>
        <v>0</v>
      </c>
      <c r="AE14" s="13">
        <f t="shared" si="11"/>
        <v>0</v>
      </c>
      <c r="AF14" s="12">
        <f t="shared" si="12"/>
        <v>0</v>
      </c>
      <c r="AG14" s="13">
        <f t="shared" si="13"/>
        <v>0</v>
      </c>
      <c r="AH14" s="12">
        <f t="shared" si="14"/>
        <v>0</v>
      </c>
      <c r="AI14" s="13">
        <f t="shared" si="15"/>
        <v>0</v>
      </c>
    </row>
    <row r="15" spans="1:35" x14ac:dyDescent="0.3">
      <c r="A15" s="5" t="s">
        <v>27</v>
      </c>
      <c r="B15" s="5" t="s">
        <v>81</v>
      </c>
      <c r="C15" s="5" t="s">
        <v>82</v>
      </c>
      <c r="D15" s="5" t="s">
        <v>83</v>
      </c>
      <c r="E15" s="5" t="s">
        <v>39</v>
      </c>
      <c r="F15" s="5" t="s">
        <v>32</v>
      </c>
      <c r="G15" s="5" t="s">
        <v>47</v>
      </c>
      <c r="H15" s="5" t="s">
        <v>48</v>
      </c>
      <c r="I15" s="5" t="s">
        <v>49</v>
      </c>
      <c r="J15" s="5" t="s">
        <v>40</v>
      </c>
      <c r="K15" s="1" t="s">
        <v>35</v>
      </c>
      <c r="L15" s="1">
        <v>82.18</v>
      </c>
      <c r="M15" s="19">
        <v>5</v>
      </c>
      <c r="N15" s="19">
        <v>5</v>
      </c>
      <c r="O15" s="19">
        <v>5</v>
      </c>
      <c r="P15" s="19">
        <v>5</v>
      </c>
      <c r="Q15" s="19">
        <v>5</v>
      </c>
      <c r="R15" s="5">
        <v>25</v>
      </c>
      <c r="S15" s="10"/>
      <c r="T15" s="11">
        <f t="shared" si="0"/>
        <v>0</v>
      </c>
      <c r="U15" s="11">
        <f t="shared" si="1"/>
        <v>0</v>
      </c>
      <c r="V15" s="12">
        <f t="shared" si="2"/>
        <v>0</v>
      </c>
      <c r="W15" s="13">
        <f t="shared" si="3"/>
        <v>0</v>
      </c>
      <c r="X15" s="14">
        <f t="shared" si="4"/>
        <v>0</v>
      </c>
      <c r="Y15" s="13">
        <f t="shared" si="5"/>
        <v>0</v>
      </c>
      <c r="Z15" s="12">
        <f t="shared" si="6"/>
        <v>0</v>
      </c>
      <c r="AA15" s="11">
        <f t="shared" si="7"/>
        <v>0</v>
      </c>
      <c r="AB15" s="13">
        <f t="shared" si="8"/>
        <v>0</v>
      </c>
      <c r="AC15" s="14">
        <f t="shared" si="9"/>
        <v>0</v>
      </c>
      <c r="AD15" s="12">
        <f t="shared" si="10"/>
        <v>0</v>
      </c>
      <c r="AE15" s="13">
        <f t="shared" si="11"/>
        <v>0</v>
      </c>
      <c r="AF15" s="12">
        <f t="shared" si="12"/>
        <v>0</v>
      </c>
      <c r="AG15" s="13">
        <f t="shared" si="13"/>
        <v>0</v>
      </c>
      <c r="AH15" s="12">
        <f t="shared" si="14"/>
        <v>0</v>
      </c>
      <c r="AI15" s="13">
        <f t="shared" si="15"/>
        <v>0</v>
      </c>
    </row>
    <row r="16" spans="1:35" x14ac:dyDescent="0.3">
      <c r="A16" s="5" t="s">
        <v>27</v>
      </c>
      <c r="B16" s="5" t="s">
        <v>84</v>
      </c>
      <c r="C16" s="5" t="s">
        <v>85</v>
      </c>
      <c r="D16" s="5" t="s">
        <v>86</v>
      </c>
      <c r="E16" s="5" t="s">
        <v>39</v>
      </c>
      <c r="F16" s="5" t="s">
        <v>32</v>
      </c>
      <c r="G16" s="5" t="s">
        <v>47</v>
      </c>
      <c r="H16" s="5" t="s">
        <v>48</v>
      </c>
      <c r="I16" s="5" t="s">
        <v>49</v>
      </c>
      <c r="J16" s="5" t="s">
        <v>40</v>
      </c>
      <c r="K16" s="1" t="s">
        <v>35</v>
      </c>
      <c r="L16" s="1">
        <v>88.09</v>
      </c>
      <c r="M16" s="19">
        <v>903</v>
      </c>
      <c r="N16" s="19">
        <v>903</v>
      </c>
      <c r="O16" s="19">
        <v>903</v>
      </c>
      <c r="P16" s="19">
        <v>903</v>
      </c>
      <c r="Q16" s="19">
        <v>903</v>
      </c>
      <c r="R16" s="5">
        <v>4515</v>
      </c>
      <c r="S16" s="10"/>
      <c r="T16" s="11">
        <f t="shared" si="0"/>
        <v>0</v>
      </c>
      <c r="U16" s="11">
        <f t="shared" si="1"/>
        <v>0</v>
      </c>
      <c r="V16" s="12">
        <f t="shared" si="2"/>
        <v>0</v>
      </c>
      <c r="W16" s="13">
        <f t="shared" si="3"/>
        <v>0</v>
      </c>
      <c r="X16" s="14">
        <f t="shared" si="4"/>
        <v>0</v>
      </c>
      <c r="Y16" s="13">
        <f t="shared" si="5"/>
        <v>0</v>
      </c>
      <c r="Z16" s="12">
        <f t="shared" si="6"/>
        <v>0</v>
      </c>
      <c r="AA16" s="11">
        <f t="shared" si="7"/>
        <v>0</v>
      </c>
      <c r="AB16" s="13">
        <f t="shared" si="8"/>
        <v>0</v>
      </c>
      <c r="AC16" s="14">
        <f t="shared" si="9"/>
        <v>0</v>
      </c>
      <c r="AD16" s="12">
        <f t="shared" si="10"/>
        <v>0</v>
      </c>
      <c r="AE16" s="13">
        <f t="shared" si="11"/>
        <v>0</v>
      </c>
      <c r="AF16" s="12">
        <f t="shared" si="12"/>
        <v>0</v>
      </c>
      <c r="AG16" s="13">
        <f t="shared" si="13"/>
        <v>0</v>
      </c>
      <c r="AH16" s="12">
        <f t="shared" si="14"/>
        <v>0</v>
      </c>
      <c r="AI16" s="13">
        <f t="shared" si="15"/>
        <v>0</v>
      </c>
    </row>
    <row r="17" spans="1:35" x14ac:dyDescent="0.3">
      <c r="A17" s="5" t="s">
        <v>27</v>
      </c>
      <c r="B17" s="5" t="s">
        <v>87</v>
      </c>
      <c r="C17" s="5" t="s">
        <v>88</v>
      </c>
      <c r="D17" s="5" t="s">
        <v>89</v>
      </c>
      <c r="E17" s="5" t="s">
        <v>39</v>
      </c>
      <c r="F17" s="5" t="s">
        <v>32</v>
      </c>
      <c r="G17" s="5" t="s">
        <v>47</v>
      </c>
      <c r="H17" s="5" t="s">
        <v>48</v>
      </c>
      <c r="I17" s="5" t="s">
        <v>49</v>
      </c>
      <c r="J17" s="5" t="s">
        <v>40</v>
      </c>
      <c r="K17" s="1" t="s">
        <v>35</v>
      </c>
      <c r="L17" s="1">
        <v>74.540000000000006</v>
      </c>
      <c r="M17" s="19">
        <v>54</v>
      </c>
      <c r="N17" s="19">
        <v>54</v>
      </c>
      <c r="O17" s="19">
        <v>54</v>
      </c>
      <c r="P17" s="19">
        <v>54</v>
      </c>
      <c r="Q17" s="19">
        <v>54</v>
      </c>
      <c r="R17" s="5">
        <v>270</v>
      </c>
      <c r="S17" s="10"/>
      <c r="T17" s="11">
        <f t="shared" si="0"/>
        <v>0</v>
      </c>
      <c r="U17" s="11">
        <f t="shared" si="1"/>
        <v>0</v>
      </c>
      <c r="V17" s="12">
        <f t="shared" si="2"/>
        <v>0</v>
      </c>
      <c r="W17" s="13">
        <f t="shared" si="3"/>
        <v>0</v>
      </c>
      <c r="X17" s="14">
        <f t="shared" si="4"/>
        <v>0</v>
      </c>
      <c r="Y17" s="13">
        <f t="shared" si="5"/>
        <v>0</v>
      </c>
      <c r="Z17" s="12">
        <f t="shared" si="6"/>
        <v>0</v>
      </c>
      <c r="AA17" s="11">
        <f t="shared" si="7"/>
        <v>0</v>
      </c>
      <c r="AB17" s="13">
        <f t="shared" si="8"/>
        <v>0</v>
      </c>
      <c r="AC17" s="14">
        <f t="shared" si="9"/>
        <v>0</v>
      </c>
      <c r="AD17" s="12">
        <f t="shared" si="10"/>
        <v>0</v>
      </c>
      <c r="AE17" s="13">
        <f t="shared" si="11"/>
        <v>0</v>
      </c>
      <c r="AF17" s="12">
        <f t="shared" si="12"/>
        <v>0</v>
      </c>
      <c r="AG17" s="13">
        <f t="shared" si="13"/>
        <v>0</v>
      </c>
      <c r="AH17" s="12">
        <f t="shared" si="14"/>
        <v>0</v>
      </c>
      <c r="AI17" s="13">
        <f t="shared" si="15"/>
        <v>0</v>
      </c>
    </row>
    <row r="18" spans="1:35" x14ac:dyDescent="0.3">
      <c r="A18" s="5" t="s">
        <v>31</v>
      </c>
      <c r="B18" s="5" t="s">
        <v>84</v>
      </c>
      <c r="C18" s="5" t="s">
        <v>85</v>
      </c>
      <c r="D18" s="5" t="s">
        <v>86</v>
      </c>
      <c r="E18" s="5" t="s">
        <v>39</v>
      </c>
      <c r="F18" s="5" t="s">
        <v>32</v>
      </c>
      <c r="G18" s="5" t="s">
        <v>47</v>
      </c>
      <c r="H18" s="5" t="s">
        <v>48</v>
      </c>
      <c r="I18" s="5" t="s">
        <v>49</v>
      </c>
      <c r="J18" s="5" t="s">
        <v>40</v>
      </c>
      <c r="K18" s="1" t="s">
        <v>35</v>
      </c>
      <c r="L18" s="1">
        <v>88.09</v>
      </c>
      <c r="M18" s="19">
        <v>4948</v>
      </c>
      <c r="N18" s="19">
        <v>4948</v>
      </c>
      <c r="O18" s="19"/>
      <c r="P18" s="19"/>
      <c r="Q18" s="19"/>
      <c r="R18" s="5">
        <v>9896</v>
      </c>
      <c r="S18" s="10"/>
      <c r="T18" s="11">
        <f t="shared" si="0"/>
        <v>0</v>
      </c>
      <c r="U18" s="11">
        <f t="shared" si="1"/>
        <v>0</v>
      </c>
      <c r="V18" s="12">
        <f t="shared" si="2"/>
        <v>0</v>
      </c>
      <c r="W18" s="13">
        <f t="shared" si="3"/>
        <v>0</v>
      </c>
      <c r="X18" s="14">
        <f t="shared" si="4"/>
        <v>0</v>
      </c>
      <c r="Y18" s="13">
        <f t="shared" si="5"/>
        <v>0</v>
      </c>
      <c r="Z18" s="12">
        <f t="shared" si="6"/>
        <v>0</v>
      </c>
      <c r="AA18" s="11">
        <f t="shared" si="7"/>
        <v>0</v>
      </c>
      <c r="AB18" s="13">
        <f t="shared" si="8"/>
        <v>0</v>
      </c>
      <c r="AC18" s="14">
        <f t="shared" si="9"/>
        <v>0</v>
      </c>
      <c r="AD18" s="12">
        <f t="shared" si="10"/>
        <v>0</v>
      </c>
      <c r="AE18" s="13">
        <f t="shared" si="11"/>
        <v>0</v>
      </c>
      <c r="AF18" s="12">
        <f t="shared" si="12"/>
        <v>0</v>
      </c>
      <c r="AG18" s="13">
        <f t="shared" si="13"/>
        <v>0</v>
      </c>
      <c r="AH18" s="12">
        <f t="shared" si="14"/>
        <v>0</v>
      </c>
      <c r="AI18" s="13">
        <f t="shared" si="15"/>
        <v>0</v>
      </c>
    </row>
    <row r="19" spans="1:35" x14ac:dyDescent="0.3">
      <c r="A19" s="5" t="s">
        <v>31</v>
      </c>
      <c r="B19" s="5" t="s">
        <v>87</v>
      </c>
      <c r="C19" s="5" t="s">
        <v>88</v>
      </c>
      <c r="D19" s="5" t="s">
        <v>89</v>
      </c>
      <c r="E19" s="5" t="s">
        <v>39</v>
      </c>
      <c r="F19" s="5" t="s">
        <v>32</v>
      </c>
      <c r="G19" s="5" t="s">
        <v>47</v>
      </c>
      <c r="H19" s="5" t="s">
        <v>48</v>
      </c>
      <c r="I19" s="5" t="s">
        <v>49</v>
      </c>
      <c r="J19" s="5" t="s">
        <v>40</v>
      </c>
      <c r="K19" s="1" t="s">
        <v>35</v>
      </c>
      <c r="L19" s="1">
        <v>74.540000000000006</v>
      </c>
      <c r="M19" s="19">
        <v>6017</v>
      </c>
      <c r="N19" s="19">
        <v>6017</v>
      </c>
      <c r="O19" s="19"/>
      <c r="P19" s="19"/>
      <c r="Q19" s="19"/>
      <c r="R19" s="5">
        <v>12034</v>
      </c>
      <c r="S19" s="10"/>
      <c r="T19" s="11">
        <f t="shared" si="0"/>
        <v>0</v>
      </c>
      <c r="U19" s="11">
        <f t="shared" si="1"/>
        <v>0</v>
      </c>
      <c r="V19" s="12">
        <f t="shared" si="2"/>
        <v>0</v>
      </c>
      <c r="W19" s="13">
        <f t="shared" si="3"/>
        <v>0</v>
      </c>
      <c r="X19" s="14">
        <f t="shared" si="4"/>
        <v>0</v>
      </c>
      <c r="Y19" s="13">
        <f t="shared" si="5"/>
        <v>0</v>
      </c>
      <c r="Z19" s="12">
        <f t="shared" si="6"/>
        <v>0</v>
      </c>
      <c r="AA19" s="11">
        <f t="shared" si="7"/>
        <v>0</v>
      </c>
      <c r="AB19" s="13">
        <f t="shared" si="8"/>
        <v>0</v>
      </c>
      <c r="AC19" s="14">
        <f t="shared" si="9"/>
        <v>0</v>
      </c>
      <c r="AD19" s="12">
        <f t="shared" si="10"/>
        <v>0</v>
      </c>
      <c r="AE19" s="13">
        <f t="shared" si="11"/>
        <v>0</v>
      </c>
      <c r="AF19" s="12">
        <f t="shared" si="12"/>
        <v>0</v>
      </c>
      <c r="AG19" s="13">
        <f t="shared" si="13"/>
        <v>0</v>
      </c>
      <c r="AH19" s="12">
        <f t="shared" si="14"/>
        <v>0</v>
      </c>
      <c r="AI19" s="13">
        <f t="shared" si="15"/>
        <v>0</v>
      </c>
    </row>
    <row r="20" spans="1:35" x14ac:dyDescent="0.3">
      <c r="A20" s="5" t="s">
        <v>27</v>
      </c>
      <c r="B20" s="5" t="s">
        <v>90</v>
      </c>
      <c r="C20" s="5" t="s">
        <v>91</v>
      </c>
      <c r="D20" s="5" t="s">
        <v>92</v>
      </c>
      <c r="E20" s="5" t="s">
        <v>39</v>
      </c>
      <c r="F20" s="5" t="s">
        <v>32</v>
      </c>
      <c r="G20" s="5" t="s">
        <v>47</v>
      </c>
      <c r="H20" s="5" t="s">
        <v>48</v>
      </c>
      <c r="I20" s="5" t="s">
        <v>49</v>
      </c>
      <c r="J20" s="5" t="s">
        <v>40</v>
      </c>
      <c r="K20" s="1" t="s">
        <v>35</v>
      </c>
      <c r="L20" s="1">
        <v>372.12</v>
      </c>
      <c r="M20" s="19">
        <v>5</v>
      </c>
      <c r="N20" s="19">
        <v>5</v>
      </c>
      <c r="O20" s="19">
        <v>5</v>
      </c>
      <c r="P20" s="19">
        <v>5</v>
      </c>
      <c r="Q20" s="19">
        <v>5</v>
      </c>
      <c r="R20" s="5">
        <v>25</v>
      </c>
      <c r="S20" s="10"/>
      <c r="T20" s="11">
        <f t="shared" si="0"/>
        <v>0</v>
      </c>
      <c r="U20" s="11">
        <f t="shared" si="1"/>
        <v>0</v>
      </c>
      <c r="V20" s="12">
        <f t="shared" si="2"/>
        <v>0</v>
      </c>
      <c r="W20" s="13">
        <f t="shared" si="3"/>
        <v>0</v>
      </c>
      <c r="X20" s="14">
        <f t="shared" si="4"/>
        <v>0</v>
      </c>
      <c r="Y20" s="13">
        <f t="shared" si="5"/>
        <v>0</v>
      </c>
      <c r="Z20" s="12">
        <f t="shared" si="6"/>
        <v>0</v>
      </c>
      <c r="AA20" s="11">
        <f t="shared" si="7"/>
        <v>0</v>
      </c>
      <c r="AB20" s="13">
        <f t="shared" si="8"/>
        <v>0</v>
      </c>
      <c r="AC20" s="14">
        <f t="shared" si="9"/>
        <v>0</v>
      </c>
      <c r="AD20" s="12">
        <f t="shared" si="10"/>
        <v>0</v>
      </c>
      <c r="AE20" s="13">
        <f t="shared" si="11"/>
        <v>0</v>
      </c>
      <c r="AF20" s="12">
        <f t="shared" si="12"/>
        <v>0</v>
      </c>
      <c r="AG20" s="13">
        <f t="shared" si="13"/>
        <v>0</v>
      </c>
      <c r="AH20" s="12">
        <f t="shared" si="14"/>
        <v>0</v>
      </c>
      <c r="AI20" s="13">
        <f t="shared" si="15"/>
        <v>0</v>
      </c>
    </row>
    <row r="21" spans="1:35" x14ac:dyDescent="0.3">
      <c r="A21" s="5" t="s">
        <v>27</v>
      </c>
      <c r="B21" s="5" t="s">
        <v>93</v>
      </c>
      <c r="C21" s="5" t="s">
        <v>94</v>
      </c>
      <c r="D21" s="5" t="s">
        <v>95</v>
      </c>
      <c r="E21" s="5" t="s">
        <v>39</v>
      </c>
      <c r="F21" s="5" t="s">
        <v>32</v>
      </c>
      <c r="G21" s="5" t="s">
        <v>47</v>
      </c>
      <c r="H21" s="5" t="s">
        <v>48</v>
      </c>
      <c r="I21" s="5" t="s">
        <v>49</v>
      </c>
      <c r="J21" s="5" t="s">
        <v>40</v>
      </c>
      <c r="K21" s="1" t="s">
        <v>35</v>
      </c>
      <c r="L21" s="1">
        <v>156.9</v>
      </c>
      <c r="M21" s="19">
        <v>10</v>
      </c>
      <c r="N21" s="19">
        <v>10</v>
      </c>
      <c r="O21" s="19">
        <v>10</v>
      </c>
      <c r="P21" s="19">
        <v>10</v>
      </c>
      <c r="Q21" s="19">
        <v>10</v>
      </c>
      <c r="R21" s="5">
        <v>50</v>
      </c>
      <c r="S21" s="10"/>
      <c r="T21" s="11">
        <f t="shared" si="0"/>
        <v>0</v>
      </c>
      <c r="U21" s="11">
        <f t="shared" si="1"/>
        <v>0</v>
      </c>
      <c r="V21" s="12">
        <f t="shared" si="2"/>
        <v>0</v>
      </c>
      <c r="W21" s="13">
        <f t="shared" si="3"/>
        <v>0</v>
      </c>
      <c r="X21" s="14">
        <f t="shared" si="4"/>
        <v>0</v>
      </c>
      <c r="Y21" s="13">
        <f t="shared" si="5"/>
        <v>0</v>
      </c>
      <c r="Z21" s="12">
        <f t="shared" si="6"/>
        <v>0</v>
      </c>
      <c r="AA21" s="11">
        <f t="shared" si="7"/>
        <v>0</v>
      </c>
      <c r="AB21" s="13">
        <f t="shared" si="8"/>
        <v>0</v>
      </c>
      <c r="AC21" s="14">
        <f t="shared" si="9"/>
        <v>0</v>
      </c>
      <c r="AD21" s="12">
        <f t="shared" si="10"/>
        <v>0</v>
      </c>
      <c r="AE21" s="13">
        <f t="shared" si="11"/>
        <v>0</v>
      </c>
      <c r="AF21" s="12">
        <f t="shared" si="12"/>
        <v>0</v>
      </c>
      <c r="AG21" s="13">
        <f t="shared" si="13"/>
        <v>0</v>
      </c>
      <c r="AH21" s="12">
        <f t="shared" si="14"/>
        <v>0</v>
      </c>
      <c r="AI21" s="13">
        <f t="shared" si="15"/>
        <v>0</v>
      </c>
    </row>
    <row r="22" spans="1:35" x14ac:dyDescent="0.3">
      <c r="A22" s="5" t="s">
        <v>27</v>
      </c>
      <c r="B22" s="5" t="s">
        <v>96</v>
      </c>
      <c r="C22" s="5" t="s">
        <v>97</v>
      </c>
      <c r="D22" s="5" t="s">
        <v>98</v>
      </c>
      <c r="E22" s="5" t="s">
        <v>39</v>
      </c>
      <c r="F22" s="5" t="s">
        <v>32</v>
      </c>
      <c r="G22" s="5" t="s">
        <v>47</v>
      </c>
      <c r="H22" s="5" t="s">
        <v>48</v>
      </c>
      <c r="I22" s="5" t="s">
        <v>49</v>
      </c>
      <c r="J22" s="5" t="s">
        <v>40</v>
      </c>
      <c r="K22" s="1" t="s">
        <v>35</v>
      </c>
      <c r="L22" s="1">
        <v>296.44</v>
      </c>
      <c r="M22" s="19">
        <v>113</v>
      </c>
      <c r="N22" s="19">
        <v>69</v>
      </c>
      <c r="O22" s="19">
        <v>115</v>
      </c>
      <c r="P22" s="19">
        <v>147</v>
      </c>
      <c r="Q22" s="19">
        <v>86</v>
      </c>
      <c r="R22" s="5">
        <v>530</v>
      </c>
      <c r="S22" s="10"/>
      <c r="T22" s="11">
        <f t="shared" si="0"/>
        <v>0</v>
      </c>
      <c r="U22" s="11">
        <f t="shared" si="1"/>
        <v>0</v>
      </c>
      <c r="V22" s="12">
        <f t="shared" si="2"/>
        <v>0</v>
      </c>
      <c r="W22" s="13">
        <f t="shared" si="3"/>
        <v>0</v>
      </c>
      <c r="X22" s="14">
        <f t="shared" si="4"/>
        <v>0</v>
      </c>
      <c r="Y22" s="13">
        <f t="shared" si="5"/>
        <v>0</v>
      </c>
      <c r="Z22" s="12">
        <f t="shared" si="6"/>
        <v>0</v>
      </c>
      <c r="AA22" s="11">
        <f t="shared" si="7"/>
        <v>0</v>
      </c>
      <c r="AB22" s="13">
        <f t="shared" si="8"/>
        <v>0</v>
      </c>
      <c r="AC22" s="14">
        <f t="shared" si="9"/>
        <v>0</v>
      </c>
      <c r="AD22" s="12">
        <f t="shared" si="10"/>
        <v>0</v>
      </c>
      <c r="AE22" s="13">
        <f t="shared" si="11"/>
        <v>0</v>
      </c>
      <c r="AF22" s="12">
        <f t="shared" si="12"/>
        <v>0</v>
      </c>
      <c r="AG22" s="13">
        <f t="shared" si="13"/>
        <v>0</v>
      </c>
      <c r="AH22" s="12">
        <f t="shared" si="14"/>
        <v>0</v>
      </c>
      <c r="AI22" s="13">
        <f t="shared" si="15"/>
        <v>0</v>
      </c>
    </row>
    <row r="23" spans="1:35" x14ac:dyDescent="0.3">
      <c r="A23" s="5" t="s">
        <v>31</v>
      </c>
      <c r="B23" s="5" t="s">
        <v>96</v>
      </c>
      <c r="C23" s="5" t="s">
        <v>97</v>
      </c>
      <c r="D23" s="5" t="s">
        <v>98</v>
      </c>
      <c r="E23" s="5" t="s">
        <v>39</v>
      </c>
      <c r="F23" s="5" t="s">
        <v>32</v>
      </c>
      <c r="G23" s="5" t="s">
        <v>47</v>
      </c>
      <c r="H23" s="5" t="s">
        <v>48</v>
      </c>
      <c r="I23" s="5" t="s">
        <v>49</v>
      </c>
      <c r="J23" s="5" t="s">
        <v>40</v>
      </c>
      <c r="K23" s="1" t="s">
        <v>35</v>
      </c>
      <c r="L23" s="1">
        <v>296.44</v>
      </c>
      <c r="M23" s="19">
        <v>1002</v>
      </c>
      <c r="N23" s="19">
        <v>1002</v>
      </c>
      <c r="O23" s="19"/>
      <c r="P23" s="19"/>
      <c r="Q23" s="19"/>
      <c r="R23" s="5">
        <v>2004</v>
      </c>
      <c r="S23" s="10"/>
      <c r="T23" s="11">
        <f t="shared" si="0"/>
        <v>0</v>
      </c>
      <c r="U23" s="11">
        <f t="shared" si="1"/>
        <v>0</v>
      </c>
      <c r="V23" s="12">
        <f t="shared" si="2"/>
        <v>0</v>
      </c>
      <c r="W23" s="13">
        <f t="shared" si="3"/>
        <v>0</v>
      </c>
      <c r="X23" s="14">
        <f t="shared" si="4"/>
        <v>0</v>
      </c>
      <c r="Y23" s="13">
        <f t="shared" si="5"/>
        <v>0</v>
      </c>
      <c r="Z23" s="12">
        <f t="shared" si="6"/>
        <v>0</v>
      </c>
      <c r="AA23" s="11">
        <f t="shared" si="7"/>
        <v>0</v>
      </c>
      <c r="AB23" s="13">
        <f t="shared" si="8"/>
        <v>0</v>
      </c>
      <c r="AC23" s="14">
        <f t="shared" si="9"/>
        <v>0</v>
      </c>
      <c r="AD23" s="12">
        <f t="shared" si="10"/>
        <v>0</v>
      </c>
      <c r="AE23" s="13">
        <f t="shared" si="11"/>
        <v>0</v>
      </c>
      <c r="AF23" s="12">
        <f t="shared" si="12"/>
        <v>0</v>
      </c>
      <c r="AG23" s="13">
        <f t="shared" si="13"/>
        <v>0</v>
      </c>
      <c r="AH23" s="12">
        <f t="shared" si="14"/>
        <v>0</v>
      </c>
      <c r="AI23" s="13">
        <f t="shared" si="15"/>
        <v>0</v>
      </c>
    </row>
    <row r="24" spans="1:35" x14ac:dyDescent="0.3">
      <c r="A24" s="5" t="s">
        <v>27</v>
      </c>
      <c r="B24" s="5" t="s">
        <v>99</v>
      </c>
      <c r="C24" s="5" t="s">
        <v>100</v>
      </c>
      <c r="D24" s="5" t="s">
        <v>101</v>
      </c>
      <c r="E24" s="5" t="s">
        <v>39</v>
      </c>
      <c r="F24" s="5" t="s">
        <v>32</v>
      </c>
      <c r="G24" s="5" t="s">
        <v>47</v>
      </c>
      <c r="H24" s="5" t="s">
        <v>48</v>
      </c>
      <c r="I24" s="5" t="s">
        <v>49</v>
      </c>
      <c r="J24" s="5" t="s">
        <v>40</v>
      </c>
      <c r="K24" s="1" t="s">
        <v>35</v>
      </c>
      <c r="L24" s="1">
        <v>155.22999999999999</v>
      </c>
      <c r="M24" s="19">
        <v>316</v>
      </c>
      <c r="N24" s="19">
        <v>271</v>
      </c>
      <c r="O24" s="19">
        <v>329</v>
      </c>
      <c r="P24" s="19">
        <v>34</v>
      </c>
      <c r="Q24" s="19">
        <v>35</v>
      </c>
      <c r="R24" s="5">
        <v>985</v>
      </c>
      <c r="S24" s="10"/>
      <c r="T24" s="11">
        <f t="shared" si="0"/>
        <v>0</v>
      </c>
      <c r="U24" s="11">
        <f t="shared" si="1"/>
        <v>0</v>
      </c>
      <c r="V24" s="12">
        <f t="shared" si="2"/>
        <v>0</v>
      </c>
      <c r="W24" s="13">
        <f t="shared" si="3"/>
        <v>0</v>
      </c>
      <c r="X24" s="14">
        <f t="shared" si="4"/>
        <v>0</v>
      </c>
      <c r="Y24" s="13">
        <f t="shared" si="5"/>
        <v>0</v>
      </c>
      <c r="Z24" s="12">
        <f t="shared" si="6"/>
        <v>0</v>
      </c>
      <c r="AA24" s="11">
        <f t="shared" si="7"/>
        <v>0</v>
      </c>
      <c r="AB24" s="13">
        <f t="shared" si="8"/>
        <v>0</v>
      </c>
      <c r="AC24" s="14">
        <f t="shared" si="9"/>
        <v>0</v>
      </c>
      <c r="AD24" s="12">
        <f t="shared" si="10"/>
        <v>0</v>
      </c>
      <c r="AE24" s="13">
        <f t="shared" si="11"/>
        <v>0</v>
      </c>
      <c r="AF24" s="12">
        <f t="shared" si="12"/>
        <v>0</v>
      </c>
      <c r="AG24" s="13">
        <f t="shared" si="13"/>
        <v>0</v>
      </c>
      <c r="AH24" s="12">
        <f t="shared" si="14"/>
        <v>0</v>
      </c>
      <c r="AI24" s="13">
        <f t="shared" si="15"/>
        <v>0</v>
      </c>
    </row>
    <row r="25" spans="1:35" x14ac:dyDescent="0.3">
      <c r="A25" s="5" t="s">
        <v>27</v>
      </c>
      <c r="B25" s="5" t="s">
        <v>102</v>
      </c>
      <c r="C25" s="5" t="s">
        <v>103</v>
      </c>
      <c r="D25" s="5" t="s">
        <v>104</v>
      </c>
      <c r="E25" s="5" t="s">
        <v>39</v>
      </c>
      <c r="F25" s="5" t="s">
        <v>32</v>
      </c>
      <c r="G25" s="5" t="s">
        <v>47</v>
      </c>
      <c r="H25" s="5" t="s">
        <v>48</v>
      </c>
      <c r="I25" s="5" t="s">
        <v>49</v>
      </c>
      <c r="J25" s="5" t="s">
        <v>40</v>
      </c>
      <c r="K25" s="1" t="s">
        <v>35</v>
      </c>
      <c r="L25" s="1">
        <v>152.46</v>
      </c>
      <c r="M25" s="19">
        <v>3</v>
      </c>
      <c r="N25" s="19">
        <v>3</v>
      </c>
      <c r="O25" s="19">
        <v>7</v>
      </c>
      <c r="P25" s="19">
        <v>9</v>
      </c>
      <c r="Q25" s="19">
        <v>10</v>
      </c>
      <c r="R25" s="5">
        <v>32</v>
      </c>
      <c r="S25" s="10"/>
      <c r="T25" s="11">
        <f t="shared" si="0"/>
        <v>0</v>
      </c>
      <c r="U25" s="11">
        <f t="shared" si="1"/>
        <v>0</v>
      </c>
      <c r="V25" s="12">
        <f t="shared" si="2"/>
        <v>0</v>
      </c>
      <c r="W25" s="13">
        <f t="shared" si="3"/>
        <v>0</v>
      </c>
      <c r="X25" s="14">
        <f t="shared" si="4"/>
        <v>0</v>
      </c>
      <c r="Y25" s="13">
        <f t="shared" si="5"/>
        <v>0</v>
      </c>
      <c r="Z25" s="12">
        <f t="shared" si="6"/>
        <v>0</v>
      </c>
      <c r="AA25" s="11">
        <f t="shared" si="7"/>
        <v>0</v>
      </c>
      <c r="AB25" s="13">
        <f t="shared" si="8"/>
        <v>0</v>
      </c>
      <c r="AC25" s="14">
        <f t="shared" si="9"/>
        <v>0</v>
      </c>
      <c r="AD25" s="12">
        <f t="shared" si="10"/>
        <v>0</v>
      </c>
      <c r="AE25" s="13">
        <f t="shared" si="11"/>
        <v>0</v>
      </c>
      <c r="AF25" s="12">
        <f t="shared" si="12"/>
        <v>0</v>
      </c>
      <c r="AG25" s="13">
        <f t="shared" si="13"/>
        <v>0</v>
      </c>
      <c r="AH25" s="12">
        <f t="shared" si="14"/>
        <v>0</v>
      </c>
      <c r="AI25" s="13">
        <f t="shared" si="15"/>
        <v>0</v>
      </c>
    </row>
    <row r="26" spans="1:35" x14ac:dyDescent="0.3">
      <c r="A26" s="5" t="s">
        <v>31</v>
      </c>
      <c r="B26" s="5" t="s">
        <v>102</v>
      </c>
      <c r="C26" s="5" t="s">
        <v>103</v>
      </c>
      <c r="D26" s="5" t="s">
        <v>104</v>
      </c>
      <c r="E26" s="5" t="s">
        <v>39</v>
      </c>
      <c r="F26" s="5" t="s">
        <v>32</v>
      </c>
      <c r="G26" s="5" t="s">
        <v>47</v>
      </c>
      <c r="H26" s="5" t="s">
        <v>48</v>
      </c>
      <c r="I26" s="5" t="s">
        <v>49</v>
      </c>
      <c r="J26" s="5" t="s">
        <v>40</v>
      </c>
      <c r="K26" s="1" t="s">
        <v>35</v>
      </c>
      <c r="L26" s="1">
        <v>152.46</v>
      </c>
      <c r="M26" s="19">
        <v>144</v>
      </c>
      <c r="N26" s="19">
        <v>144</v>
      </c>
      <c r="O26" s="19"/>
      <c r="P26" s="19"/>
      <c r="Q26" s="19"/>
      <c r="R26" s="5">
        <v>288</v>
      </c>
      <c r="S26" s="10"/>
      <c r="T26" s="11">
        <f t="shared" si="0"/>
        <v>0</v>
      </c>
      <c r="U26" s="11">
        <f t="shared" si="1"/>
        <v>0</v>
      </c>
      <c r="V26" s="12">
        <f t="shared" si="2"/>
        <v>0</v>
      </c>
      <c r="W26" s="13">
        <f t="shared" si="3"/>
        <v>0</v>
      </c>
      <c r="X26" s="14">
        <f t="shared" si="4"/>
        <v>0</v>
      </c>
      <c r="Y26" s="13">
        <f t="shared" si="5"/>
        <v>0</v>
      </c>
      <c r="Z26" s="12">
        <f t="shared" si="6"/>
        <v>0</v>
      </c>
      <c r="AA26" s="11">
        <f t="shared" si="7"/>
        <v>0</v>
      </c>
      <c r="AB26" s="13">
        <f t="shared" si="8"/>
        <v>0</v>
      </c>
      <c r="AC26" s="14">
        <f t="shared" si="9"/>
        <v>0</v>
      </c>
      <c r="AD26" s="12">
        <f t="shared" si="10"/>
        <v>0</v>
      </c>
      <c r="AE26" s="13">
        <f t="shared" si="11"/>
        <v>0</v>
      </c>
      <c r="AF26" s="12">
        <f t="shared" si="12"/>
        <v>0</v>
      </c>
      <c r="AG26" s="13">
        <f t="shared" si="13"/>
        <v>0</v>
      </c>
      <c r="AH26" s="12">
        <f t="shared" si="14"/>
        <v>0</v>
      </c>
      <c r="AI26" s="13">
        <f t="shared" si="15"/>
        <v>0</v>
      </c>
    </row>
    <row r="27" spans="1:35" x14ac:dyDescent="0.3">
      <c r="A27" s="5" t="s">
        <v>27</v>
      </c>
      <c r="B27" s="5" t="s">
        <v>105</v>
      </c>
      <c r="C27" s="5" t="s">
        <v>106</v>
      </c>
      <c r="D27" s="5" t="s">
        <v>107</v>
      </c>
      <c r="E27" s="5" t="s">
        <v>41</v>
      </c>
      <c r="F27" s="5" t="s">
        <v>32</v>
      </c>
      <c r="G27" s="5" t="s">
        <v>47</v>
      </c>
      <c r="H27" s="5" t="s">
        <v>48</v>
      </c>
      <c r="I27" s="5" t="s">
        <v>49</v>
      </c>
      <c r="J27" s="5" t="s">
        <v>40</v>
      </c>
      <c r="K27" s="1" t="s">
        <v>35</v>
      </c>
      <c r="L27" s="1">
        <v>72.19</v>
      </c>
      <c r="M27" s="19">
        <v>46</v>
      </c>
      <c r="N27" s="19">
        <v>67</v>
      </c>
      <c r="O27" s="19">
        <v>38</v>
      </c>
      <c r="P27" s="19">
        <v>37</v>
      </c>
      <c r="Q27" s="19">
        <v>77</v>
      </c>
      <c r="R27" s="5">
        <v>265</v>
      </c>
      <c r="S27" s="10"/>
      <c r="T27" s="11">
        <f t="shared" si="0"/>
        <v>0</v>
      </c>
      <c r="U27" s="11">
        <f t="shared" si="1"/>
        <v>0</v>
      </c>
      <c r="V27" s="12">
        <f t="shared" si="2"/>
        <v>0</v>
      </c>
      <c r="W27" s="13">
        <f t="shared" si="3"/>
        <v>0</v>
      </c>
      <c r="X27" s="14">
        <f t="shared" si="4"/>
        <v>0</v>
      </c>
      <c r="Y27" s="13">
        <f t="shared" si="5"/>
        <v>0</v>
      </c>
      <c r="Z27" s="12">
        <f t="shared" si="6"/>
        <v>0</v>
      </c>
      <c r="AA27" s="11">
        <f t="shared" si="7"/>
        <v>0</v>
      </c>
      <c r="AB27" s="13">
        <f t="shared" si="8"/>
        <v>0</v>
      </c>
      <c r="AC27" s="14">
        <f t="shared" si="9"/>
        <v>0</v>
      </c>
      <c r="AD27" s="12">
        <f t="shared" si="10"/>
        <v>0</v>
      </c>
      <c r="AE27" s="13">
        <f t="shared" si="11"/>
        <v>0</v>
      </c>
      <c r="AF27" s="12">
        <f t="shared" si="12"/>
        <v>0</v>
      </c>
      <c r="AG27" s="13">
        <f t="shared" si="13"/>
        <v>0</v>
      </c>
      <c r="AH27" s="12">
        <f t="shared" si="14"/>
        <v>0</v>
      </c>
      <c r="AI27" s="13">
        <f t="shared" si="15"/>
        <v>0</v>
      </c>
    </row>
    <row r="28" spans="1:35" x14ac:dyDescent="0.3">
      <c r="A28" s="5" t="s">
        <v>27</v>
      </c>
      <c r="B28" s="5" t="s">
        <v>108</v>
      </c>
      <c r="C28" s="5" t="s">
        <v>109</v>
      </c>
      <c r="D28" s="5" t="s">
        <v>110</v>
      </c>
      <c r="E28" s="5" t="s">
        <v>39</v>
      </c>
      <c r="F28" s="5" t="s">
        <v>32</v>
      </c>
      <c r="G28" s="5" t="s">
        <v>47</v>
      </c>
      <c r="H28" s="5" t="s">
        <v>48</v>
      </c>
      <c r="I28" s="5" t="s">
        <v>49</v>
      </c>
      <c r="J28" s="5" t="s">
        <v>40</v>
      </c>
      <c r="K28" s="1" t="s">
        <v>35</v>
      </c>
      <c r="L28" s="1">
        <v>2.36</v>
      </c>
      <c r="M28" s="19">
        <v>21</v>
      </c>
      <c r="N28" s="19">
        <v>21</v>
      </c>
      <c r="O28" s="19">
        <v>21</v>
      </c>
      <c r="P28" s="19">
        <v>21</v>
      </c>
      <c r="Q28" s="19">
        <v>21</v>
      </c>
      <c r="R28" s="5">
        <v>105</v>
      </c>
      <c r="S28" s="10"/>
      <c r="T28" s="11">
        <f t="shared" si="0"/>
        <v>0</v>
      </c>
      <c r="U28" s="11">
        <f t="shared" si="1"/>
        <v>0</v>
      </c>
      <c r="V28" s="12">
        <f t="shared" si="2"/>
        <v>0</v>
      </c>
      <c r="W28" s="13">
        <f t="shared" si="3"/>
        <v>0</v>
      </c>
      <c r="X28" s="14">
        <f t="shared" si="4"/>
        <v>0</v>
      </c>
      <c r="Y28" s="13">
        <f t="shared" si="5"/>
        <v>0</v>
      </c>
      <c r="Z28" s="12">
        <f t="shared" si="6"/>
        <v>0</v>
      </c>
      <c r="AA28" s="11">
        <f t="shared" si="7"/>
        <v>0</v>
      </c>
      <c r="AB28" s="13">
        <f t="shared" si="8"/>
        <v>0</v>
      </c>
      <c r="AC28" s="14">
        <f t="shared" si="9"/>
        <v>0</v>
      </c>
      <c r="AD28" s="12">
        <f t="shared" si="10"/>
        <v>0</v>
      </c>
      <c r="AE28" s="13">
        <f t="shared" si="11"/>
        <v>0</v>
      </c>
      <c r="AF28" s="12">
        <f t="shared" si="12"/>
        <v>0</v>
      </c>
      <c r="AG28" s="13">
        <f t="shared" si="13"/>
        <v>0</v>
      </c>
      <c r="AH28" s="12">
        <f t="shared" si="14"/>
        <v>0</v>
      </c>
      <c r="AI28" s="13">
        <f t="shared" si="15"/>
        <v>0</v>
      </c>
    </row>
    <row r="29" spans="1:35" x14ac:dyDescent="0.3">
      <c r="A29" s="5" t="s">
        <v>31</v>
      </c>
      <c r="B29" s="5" t="s">
        <v>108</v>
      </c>
      <c r="C29" s="5" t="s">
        <v>109</v>
      </c>
      <c r="D29" s="5" t="s">
        <v>110</v>
      </c>
      <c r="E29" s="5" t="s">
        <v>39</v>
      </c>
      <c r="F29" s="5" t="s">
        <v>32</v>
      </c>
      <c r="G29" s="5" t="s">
        <v>47</v>
      </c>
      <c r="H29" s="5" t="s">
        <v>48</v>
      </c>
      <c r="I29" s="5" t="s">
        <v>49</v>
      </c>
      <c r="J29" s="5" t="s">
        <v>40</v>
      </c>
      <c r="K29" s="1" t="s">
        <v>35</v>
      </c>
      <c r="L29" s="1">
        <v>2.36</v>
      </c>
      <c r="M29" s="19">
        <v>1000</v>
      </c>
      <c r="N29" s="19">
        <v>1000</v>
      </c>
      <c r="O29" s="19"/>
      <c r="P29" s="19"/>
      <c r="Q29" s="19"/>
      <c r="R29" s="5">
        <v>2000</v>
      </c>
      <c r="S29" s="10"/>
      <c r="T29" s="11">
        <f t="shared" si="0"/>
        <v>0</v>
      </c>
      <c r="U29" s="11">
        <f t="shared" si="1"/>
        <v>0</v>
      </c>
      <c r="V29" s="12">
        <f t="shared" si="2"/>
        <v>0</v>
      </c>
      <c r="W29" s="13">
        <f t="shared" si="3"/>
        <v>0</v>
      </c>
      <c r="X29" s="14">
        <f t="shared" si="4"/>
        <v>0</v>
      </c>
      <c r="Y29" s="13">
        <f t="shared" si="5"/>
        <v>0</v>
      </c>
      <c r="Z29" s="12">
        <f t="shared" si="6"/>
        <v>0</v>
      </c>
      <c r="AA29" s="11">
        <f t="shared" si="7"/>
        <v>0</v>
      </c>
      <c r="AB29" s="13">
        <f t="shared" si="8"/>
        <v>0</v>
      </c>
      <c r="AC29" s="14">
        <f t="shared" si="9"/>
        <v>0</v>
      </c>
      <c r="AD29" s="12">
        <f t="shared" si="10"/>
        <v>0</v>
      </c>
      <c r="AE29" s="13">
        <f t="shared" si="11"/>
        <v>0</v>
      </c>
      <c r="AF29" s="12">
        <f t="shared" si="12"/>
        <v>0</v>
      </c>
      <c r="AG29" s="13">
        <f t="shared" si="13"/>
        <v>0</v>
      </c>
      <c r="AH29" s="12">
        <f t="shared" si="14"/>
        <v>0</v>
      </c>
      <c r="AI29" s="13">
        <f t="shared" si="15"/>
        <v>0</v>
      </c>
    </row>
    <row r="30" spans="1:35" x14ac:dyDescent="0.3">
      <c r="A30" s="5" t="s">
        <v>27</v>
      </c>
      <c r="B30" s="5" t="s">
        <v>111</v>
      </c>
      <c r="C30" s="5" t="s">
        <v>112</v>
      </c>
      <c r="D30" s="5" t="s">
        <v>113</v>
      </c>
      <c r="E30" s="5" t="s">
        <v>39</v>
      </c>
      <c r="F30" s="5" t="s">
        <v>32</v>
      </c>
      <c r="G30" s="5" t="s">
        <v>47</v>
      </c>
      <c r="H30" s="5" t="s">
        <v>48</v>
      </c>
      <c r="I30" s="5" t="s">
        <v>49</v>
      </c>
      <c r="J30" s="5" t="s">
        <v>40</v>
      </c>
      <c r="K30" s="1" t="s">
        <v>35</v>
      </c>
      <c r="L30" s="1">
        <v>357.59</v>
      </c>
      <c r="M30" s="19">
        <v>15</v>
      </c>
      <c r="N30" s="19">
        <v>15</v>
      </c>
      <c r="O30" s="19">
        <v>15</v>
      </c>
      <c r="P30" s="19">
        <v>15</v>
      </c>
      <c r="Q30" s="19">
        <v>15</v>
      </c>
      <c r="R30" s="5">
        <v>75</v>
      </c>
      <c r="S30" s="10"/>
      <c r="T30" s="11">
        <f t="shared" si="0"/>
        <v>0</v>
      </c>
      <c r="U30" s="11">
        <f t="shared" si="1"/>
        <v>0</v>
      </c>
      <c r="V30" s="12">
        <f t="shared" si="2"/>
        <v>0</v>
      </c>
      <c r="W30" s="13">
        <f t="shared" si="3"/>
        <v>0</v>
      </c>
      <c r="X30" s="14">
        <f t="shared" si="4"/>
        <v>0</v>
      </c>
      <c r="Y30" s="13">
        <f t="shared" si="5"/>
        <v>0</v>
      </c>
      <c r="Z30" s="12">
        <f t="shared" si="6"/>
        <v>0</v>
      </c>
      <c r="AA30" s="11">
        <f t="shared" si="7"/>
        <v>0</v>
      </c>
      <c r="AB30" s="13">
        <f t="shared" si="8"/>
        <v>0</v>
      </c>
      <c r="AC30" s="14">
        <f t="shared" si="9"/>
        <v>0</v>
      </c>
      <c r="AD30" s="12">
        <f t="shared" si="10"/>
        <v>0</v>
      </c>
      <c r="AE30" s="13">
        <f t="shared" si="11"/>
        <v>0</v>
      </c>
      <c r="AF30" s="12">
        <f t="shared" si="12"/>
        <v>0</v>
      </c>
      <c r="AG30" s="13">
        <f t="shared" si="13"/>
        <v>0</v>
      </c>
      <c r="AH30" s="12">
        <f t="shared" si="14"/>
        <v>0</v>
      </c>
      <c r="AI30" s="13">
        <f t="shared" si="15"/>
        <v>0</v>
      </c>
    </row>
    <row r="31" spans="1:35" x14ac:dyDescent="0.3">
      <c r="A31" s="5" t="s">
        <v>31</v>
      </c>
      <c r="B31" s="5" t="s">
        <v>111</v>
      </c>
      <c r="C31" s="5" t="s">
        <v>112</v>
      </c>
      <c r="D31" s="5" t="s">
        <v>113</v>
      </c>
      <c r="E31" s="5" t="s">
        <v>39</v>
      </c>
      <c r="F31" s="5" t="s">
        <v>32</v>
      </c>
      <c r="G31" s="5" t="s">
        <v>47</v>
      </c>
      <c r="H31" s="5" t="s">
        <v>48</v>
      </c>
      <c r="I31" s="5" t="s">
        <v>49</v>
      </c>
      <c r="J31" s="5" t="s">
        <v>40</v>
      </c>
      <c r="K31" s="1" t="s">
        <v>35</v>
      </c>
      <c r="L31" s="1">
        <v>357.59</v>
      </c>
      <c r="M31" s="19">
        <v>392</v>
      </c>
      <c r="N31" s="19">
        <v>392</v>
      </c>
      <c r="O31" s="19"/>
      <c r="P31" s="19"/>
      <c r="Q31" s="19"/>
      <c r="R31" s="5">
        <v>784</v>
      </c>
      <c r="S31" s="10"/>
      <c r="T31" s="11">
        <f t="shared" si="0"/>
        <v>0</v>
      </c>
      <c r="U31" s="11">
        <f t="shared" si="1"/>
        <v>0</v>
      </c>
      <c r="V31" s="12">
        <f t="shared" si="2"/>
        <v>0</v>
      </c>
      <c r="W31" s="13">
        <f t="shared" si="3"/>
        <v>0</v>
      </c>
      <c r="X31" s="14">
        <f t="shared" si="4"/>
        <v>0</v>
      </c>
      <c r="Y31" s="13">
        <f t="shared" si="5"/>
        <v>0</v>
      </c>
      <c r="Z31" s="12">
        <f t="shared" si="6"/>
        <v>0</v>
      </c>
      <c r="AA31" s="11">
        <f t="shared" si="7"/>
        <v>0</v>
      </c>
      <c r="AB31" s="13">
        <f t="shared" si="8"/>
        <v>0</v>
      </c>
      <c r="AC31" s="14">
        <f t="shared" si="9"/>
        <v>0</v>
      </c>
      <c r="AD31" s="12">
        <f t="shared" si="10"/>
        <v>0</v>
      </c>
      <c r="AE31" s="13">
        <f t="shared" si="11"/>
        <v>0</v>
      </c>
      <c r="AF31" s="12">
        <f t="shared" si="12"/>
        <v>0</v>
      </c>
      <c r="AG31" s="13">
        <f t="shared" si="13"/>
        <v>0</v>
      </c>
      <c r="AH31" s="12">
        <f t="shared" si="14"/>
        <v>0</v>
      </c>
      <c r="AI31" s="13">
        <f t="shared" si="15"/>
        <v>0</v>
      </c>
    </row>
    <row r="32" spans="1:35" x14ac:dyDescent="0.3">
      <c r="A32" s="5" t="s">
        <v>27</v>
      </c>
      <c r="B32" s="5" t="s">
        <v>114</v>
      </c>
      <c r="C32" s="5" t="s">
        <v>115</v>
      </c>
      <c r="D32" s="5" t="s">
        <v>116</v>
      </c>
      <c r="E32" s="5" t="s">
        <v>39</v>
      </c>
      <c r="F32" s="5" t="s">
        <v>32</v>
      </c>
      <c r="G32" s="5" t="s">
        <v>47</v>
      </c>
      <c r="H32" s="5" t="s">
        <v>48</v>
      </c>
      <c r="I32" s="5" t="s">
        <v>49</v>
      </c>
      <c r="J32" s="5" t="s">
        <v>40</v>
      </c>
      <c r="K32" s="1" t="s">
        <v>35</v>
      </c>
      <c r="L32" s="1">
        <v>100.25</v>
      </c>
      <c r="M32" s="19">
        <v>395</v>
      </c>
      <c r="N32" s="19">
        <v>395</v>
      </c>
      <c r="O32" s="19">
        <v>395</v>
      </c>
      <c r="P32" s="19">
        <v>395</v>
      </c>
      <c r="Q32" s="19">
        <v>395</v>
      </c>
      <c r="R32" s="5">
        <v>1975</v>
      </c>
      <c r="S32" s="10"/>
      <c r="T32" s="11">
        <f t="shared" si="0"/>
        <v>0</v>
      </c>
      <c r="U32" s="11">
        <f t="shared" si="1"/>
        <v>0</v>
      </c>
      <c r="V32" s="12">
        <f t="shared" si="2"/>
        <v>0</v>
      </c>
      <c r="W32" s="13">
        <f t="shared" si="3"/>
        <v>0</v>
      </c>
      <c r="X32" s="14">
        <f t="shared" si="4"/>
        <v>0</v>
      </c>
      <c r="Y32" s="13">
        <f t="shared" si="5"/>
        <v>0</v>
      </c>
      <c r="Z32" s="12">
        <f t="shared" si="6"/>
        <v>0</v>
      </c>
      <c r="AA32" s="11">
        <f t="shared" si="7"/>
        <v>0</v>
      </c>
      <c r="AB32" s="13">
        <f t="shared" si="8"/>
        <v>0</v>
      </c>
      <c r="AC32" s="14">
        <f t="shared" si="9"/>
        <v>0</v>
      </c>
      <c r="AD32" s="12">
        <f t="shared" si="10"/>
        <v>0</v>
      </c>
      <c r="AE32" s="13">
        <f t="shared" si="11"/>
        <v>0</v>
      </c>
      <c r="AF32" s="12">
        <f t="shared" si="12"/>
        <v>0</v>
      </c>
      <c r="AG32" s="13">
        <f t="shared" si="13"/>
        <v>0</v>
      </c>
      <c r="AH32" s="12">
        <f t="shared" si="14"/>
        <v>0</v>
      </c>
      <c r="AI32" s="13">
        <f t="shared" si="15"/>
        <v>0</v>
      </c>
    </row>
    <row r="33" spans="1:35" x14ac:dyDescent="0.3">
      <c r="A33" s="5" t="s">
        <v>31</v>
      </c>
      <c r="B33" s="5" t="s">
        <v>114</v>
      </c>
      <c r="C33" s="5" t="s">
        <v>115</v>
      </c>
      <c r="D33" s="5" t="s">
        <v>116</v>
      </c>
      <c r="E33" s="5" t="s">
        <v>39</v>
      </c>
      <c r="F33" s="5" t="s">
        <v>32</v>
      </c>
      <c r="G33" s="5" t="s">
        <v>47</v>
      </c>
      <c r="H33" s="5" t="s">
        <v>48</v>
      </c>
      <c r="I33" s="5" t="s">
        <v>49</v>
      </c>
      <c r="J33" s="5" t="s">
        <v>40</v>
      </c>
      <c r="K33" s="1" t="s">
        <v>35</v>
      </c>
      <c r="L33" s="1">
        <v>100.25</v>
      </c>
      <c r="M33" s="19">
        <v>4000</v>
      </c>
      <c r="N33" s="19">
        <v>4000</v>
      </c>
      <c r="O33" s="19"/>
      <c r="P33" s="19"/>
      <c r="Q33" s="19"/>
      <c r="R33" s="5">
        <v>8000</v>
      </c>
      <c r="S33" s="10"/>
      <c r="T33" s="11">
        <f t="shared" si="0"/>
        <v>0</v>
      </c>
      <c r="U33" s="11">
        <f t="shared" si="1"/>
        <v>0</v>
      </c>
      <c r="V33" s="12">
        <f t="shared" si="2"/>
        <v>0</v>
      </c>
      <c r="W33" s="13">
        <f t="shared" si="3"/>
        <v>0</v>
      </c>
      <c r="X33" s="14">
        <f t="shared" si="4"/>
        <v>0</v>
      </c>
      <c r="Y33" s="13">
        <f t="shared" si="5"/>
        <v>0</v>
      </c>
      <c r="Z33" s="12">
        <f t="shared" si="6"/>
        <v>0</v>
      </c>
      <c r="AA33" s="11">
        <f t="shared" si="7"/>
        <v>0</v>
      </c>
      <c r="AB33" s="13">
        <f t="shared" si="8"/>
        <v>0</v>
      </c>
      <c r="AC33" s="14">
        <f t="shared" si="9"/>
        <v>0</v>
      </c>
      <c r="AD33" s="12">
        <f t="shared" si="10"/>
        <v>0</v>
      </c>
      <c r="AE33" s="13">
        <f t="shared" si="11"/>
        <v>0</v>
      </c>
      <c r="AF33" s="12">
        <f t="shared" si="12"/>
        <v>0</v>
      </c>
      <c r="AG33" s="13">
        <f t="shared" si="13"/>
        <v>0</v>
      </c>
      <c r="AH33" s="12">
        <f t="shared" si="14"/>
        <v>0</v>
      </c>
      <c r="AI33" s="13">
        <f t="shared" si="15"/>
        <v>0</v>
      </c>
    </row>
    <row r="34" spans="1:35" x14ac:dyDescent="0.3">
      <c r="A34" s="5" t="s">
        <v>31</v>
      </c>
      <c r="B34" s="5" t="s">
        <v>117</v>
      </c>
      <c r="C34" s="5" t="s">
        <v>118</v>
      </c>
      <c r="D34" s="5" t="s">
        <v>119</v>
      </c>
      <c r="E34" s="5" t="s">
        <v>39</v>
      </c>
      <c r="F34" s="5" t="s">
        <v>32</v>
      </c>
      <c r="G34" s="5" t="s">
        <v>47</v>
      </c>
      <c r="H34" s="5" t="s">
        <v>48</v>
      </c>
      <c r="I34" s="5" t="s">
        <v>49</v>
      </c>
      <c r="J34" s="5" t="s">
        <v>40</v>
      </c>
      <c r="K34" s="1" t="s">
        <v>35</v>
      </c>
      <c r="L34" s="1">
        <v>250.72</v>
      </c>
      <c r="M34" s="19">
        <v>3062</v>
      </c>
      <c r="N34" s="19">
        <v>3062</v>
      </c>
      <c r="O34" s="19"/>
      <c r="P34" s="19"/>
      <c r="Q34" s="19"/>
      <c r="R34" s="5">
        <v>6124</v>
      </c>
      <c r="S34" s="10"/>
      <c r="T34" s="11">
        <f t="shared" si="0"/>
        <v>0</v>
      </c>
      <c r="U34" s="11">
        <f t="shared" si="1"/>
        <v>0</v>
      </c>
      <c r="V34" s="12">
        <f t="shared" si="2"/>
        <v>0</v>
      </c>
      <c r="W34" s="13">
        <f t="shared" si="3"/>
        <v>0</v>
      </c>
      <c r="X34" s="14">
        <f t="shared" si="4"/>
        <v>0</v>
      </c>
      <c r="Y34" s="13">
        <f t="shared" si="5"/>
        <v>0</v>
      </c>
      <c r="Z34" s="12">
        <f t="shared" si="6"/>
        <v>0</v>
      </c>
      <c r="AA34" s="11">
        <f t="shared" si="7"/>
        <v>0</v>
      </c>
      <c r="AB34" s="13">
        <f t="shared" si="8"/>
        <v>0</v>
      </c>
      <c r="AC34" s="14">
        <f t="shared" si="9"/>
        <v>0</v>
      </c>
      <c r="AD34" s="12">
        <f t="shared" si="10"/>
        <v>0</v>
      </c>
      <c r="AE34" s="13">
        <f t="shared" si="11"/>
        <v>0</v>
      </c>
      <c r="AF34" s="12">
        <f t="shared" si="12"/>
        <v>0</v>
      </c>
      <c r="AG34" s="13">
        <f t="shared" si="13"/>
        <v>0</v>
      </c>
      <c r="AH34" s="12">
        <f t="shared" si="14"/>
        <v>0</v>
      </c>
      <c r="AI34" s="13">
        <f t="shared" si="15"/>
        <v>0</v>
      </c>
    </row>
    <row r="35" spans="1:35" x14ac:dyDescent="0.3">
      <c r="A35" s="5" t="s">
        <v>27</v>
      </c>
      <c r="B35" s="5" t="s">
        <v>120</v>
      </c>
      <c r="C35" s="5" t="s">
        <v>37</v>
      </c>
      <c r="D35" s="5" t="s">
        <v>121</v>
      </c>
      <c r="E35" s="5" t="s">
        <v>28</v>
      </c>
      <c r="F35" s="5" t="s">
        <v>29</v>
      </c>
      <c r="G35" s="5" t="s">
        <v>122</v>
      </c>
      <c r="H35" s="5" t="s">
        <v>48</v>
      </c>
      <c r="I35" s="5" t="s">
        <v>34</v>
      </c>
      <c r="J35" s="5" t="s">
        <v>30</v>
      </c>
      <c r="K35" s="1" t="s">
        <v>35</v>
      </c>
      <c r="L35" s="1">
        <v>0.63</v>
      </c>
      <c r="M35" s="19">
        <v>135</v>
      </c>
      <c r="N35" s="19">
        <v>135</v>
      </c>
      <c r="O35" s="19">
        <v>135</v>
      </c>
      <c r="P35" s="19">
        <v>135</v>
      </c>
      <c r="Q35" s="19">
        <v>135</v>
      </c>
      <c r="R35" s="5">
        <v>675</v>
      </c>
      <c r="S35" s="10"/>
      <c r="T35" s="11">
        <f t="shared" ref="T35:T66" si="16">S35*M35</f>
        <v>0</v>
      </c>
      <c r="U35" s="11">
        <f t="shared" ref="U35:U66" si="17">T35*1.15</f>
        <v>0</v>
      </c>
      <c r="V35" s="12">
        <f t="shared" ref="V35:V66" si="18">+S35*1.06</f>
        <v>0</v>
      </c>
      <c r="W35" s="13">
        <f t="shared" ref="W35:W66" si="19">+N35*V35</f>
        <v>0</v>
      </c>
      <c r="X35" s="14">
        <f t="shared" ref="X35:X66" si="20">+W35*1.15</f>
        <v>0</v>
      </c>
      <c r="Y35" s="13">
        <f t="shared" ref="Y35:Y66" si="21">+V35*1.06</f>
        <v>0</v>
      </c>
      <c r="Z35" s="12">
        <f t="shared" ref="Z35:Z66" si="22">+Y35*O35</f>
        <v>0</v>
      </c>
      <c r="AA35" s="11">
        <f t="shared" ref="AA35:AA66" si="23">+Z35*1.15</f>
        <v>0</v>
      </c>
      <c r="AB35" s="13">
        <f t="shared" ref="AB35:AB66" si="24">+Y35*1.06</f>
        <v>0</v>
      </c>
      <c r="AC35" s="14">
        <f t="shared" ref="AC35:AC66" si="25">+AB35*P35</f>
        <v>0</v>
      </c>
      <c r="AD35" s="12">
        <f t="shared" ref="AD35:AD66" si="26">+AC35*1.15</f>
        <v>0</v>
      </c>
      <c r="AE35" s="13">
        <f t="shared" ref="AE35:AE66" si="27">+AB35*1.06</f>
        <v>0</v>
      </c>
      <c r="AF35" s="12">
        <f t="shared" ref="AF35:AF66" si="28">+AE35*Q35</f>
        <v>0</v>
      </c>
      <c r="AG35" s="13">
        <f t="shared" ref="AG35:AG66" si="29">+AF35*1.15</f>
        <v>0</v>
      </c>
      <c r="AH35" s="12">
        <f t="shared" ref="AH35:AH66" si="30">T35+W35+Z35+AC35+AF35</f>
        <v>0</v>
      </c>
      <c r="AI35" s="13">
        <f t="shared" ref="AI35:AI66" si="31">U35+X35+AA35+AD35+AG35</f>
        <v>0</v>
      </c>
    </row>
    <row r="36" spans="1:35" x14ac:dyDescent="0.3">
      <c r="A36" s="5" t="s">
        <v>27</v>
      </c>
      <c r="B36" s="5" t="s">
        <v>123</v>
      </c>
      <c r="C36" s="5" t="s">
        <v>124</v>
      </c>
      <c r="D36" s="5" t="s">
        <v>125</v>
      </c>
      <c r="E36" s="5" t="s">
        <v>39</v>
      </c>
      <c r="F36" s="5" t="s">
        <v>32</v>
      </c>
      <c r="G36" s="5" t="s">
        <v>47</v>
      </c>
      <c r="H36" s="5" t="s">
        <v>48</v>
      </c>
      <c r="I36" s="5" t="s">
        <v>49</v>
      </c>
      <c r="J36" s="5" t="s">
        <v>40</v>
      </c>
      <c r="K36" s="1" t="s">
        <v>35</v>
      </c>
      <c r="L36" s="1">
        <v>157.54</v>
      </c>
      <c r="M36" s="19">
        <v>42</v>
      </c>
      <c r="N36" s="19">
        <v>42</v>
      </c>
      <c r="O36" s="19">
        <v>42</v>
      </c>
      <c r="P36" s="19">
        <v>42</v>
      </c>
      <c r="Q36" s="19">
        <v>42</v>
      </c>
      <c r="R36" s="5">
        <v>210</v>
      </c>
      <c r="S36" s="10"/>
      <c r="T36" s="11">
        <f t="shared" si="16"/>
        <v>0</v>
      </c>
      <c r="U36" s="11">
        <f t="shared" si="17"/>
        <v>0</v>
      </c>
      <c r="V36" s="12">
        <f t="shared" si="18"/>
        <v>0</v>
      </c>
      <c r="W36" s="13">
        <f t="shared" si="19"/>
        <v>0</v>
      </c>
      <c r="X36" s="14">
        <f t="shared" si="20"/>
        <v>0</v>
      </c>
      <c r="Y36" s="13">
        <f t="shared" si="21"/>
        <v>0</v>
      </c>
      <c r="Z36" s="12">
        <f t="shared" si="22"/>
        <v>0</v>
      </c>
      <c r="AA36" s="11">
        <f t="shared" si="23"/>
        <v>0</v>
      </c>
      <c r="AB36" s="13">
        <f t="shared" si="24"/>
        <v>0</v>
      </c>
      <c r="AC36" s="14">
        <f t="shared" si="25"/>
        <v>0</v>
      </c>
      <c r="AD36" s="12">
        <f t="shared" si="26"/>
        <v>0</v>
      </c>
      <c r="AE36" s="13">
        <f t="shared" si="27"/>
        <v>0</v>
      </c>
      <c r="AF36" s="12">
        <f t="shared" si="28"/>
        <v>0</v>
      </c>
      <c r="AG36" s="13">
        <f t="shared" si="29"/>
        <v>0</v>
      </c>
      <c r="AH36" s="12">
        <f t="shared" si="30"/>
        <v>0</v>
      </c>
      <c r="AI36" s="13">
        <f t="shared" si="31"/>
        <v>0</v>
      </c>
    </row>
    <row r="37" spans="1:35" x14ac:dyDescent="0.3">
      <c r="A37" s="5" t="s">
        <v>27</v>
      </c>
      <c r="B37" s="5" t="s">
        <v>126</v>
      </c>
      <c r="C37" s="5" t="s">
        <v>127</v>
      </c>
      <c r="D37" s="5" t="s">
        <v>128</v>
      </c>
      <c r="E37" s="5" t="s">
        <v>39</v>
      </c>
      <c r="F37" s="5" t="s">
        <v>32</v>
      </c>
      <c r="G37" s="5" t="s">
        <v>47</v>
      </c>
      <c r="H37" s="5" t="s">
        <v>48</v>
      </c>
      <c r="I37" s="5" t="s">
        <v>49</v>
      </c>
      <c r="J37" s="5" t="s">
        <v>40</v>
      </c>
      <c r="K37" s="1" t="s">
        <v>35</v>
      </c>
      <c r="L37" s="1">
        <v>124.74</v>
      </c>
      <c r="M37" s="19">
        <v>7</v>
      </c>
      <c r="N37" s="19">
        <v>7</v>
      </c>
      <c r="O37" s="19">
        <v>7</v>
      </c>
      <c r="P37" s="19">
        <v>7</v>
      </c>
      <c r="Q37" s="19">
        <v>7</v>
      </c>
      <c r="R37" s="5">
        <v>35</v>
      </c>
      <c r="S37" s="10"/>
      <c r="T37" s="11">
        <f t="shared" si="16"/>
        <v>0</v>
      </c>
      <c r="U37" s="11">
        <f t="shared" si="17"/>
        <v>0</v>
      </c>
      <c r="V37" s="12">
        <f t="shared" si="18"/>
        <v>0</v>
      </c>
      <c r="W37" s="13">
        <f t="shared" si="19"/>
        <v>0</v>
      </c>
      <c r="X37" s="14">
        <f t="shared" si="20"/>
        <v>0</v>
      </c>
      <c r="Y37" s="13">
        <f t="shared" si="21"/>
        <v>0</v>
      </c>
      <c r="Z37" s="12">
        <f t="shared" si="22"/>
        <v>0</v>
      </c>
      <c r="AA37" s="11">
        <f t="shared" si="23"/>
        <v>0</v>
      </c>
      <c r="AB37" s="13">
        <f t="shared" si="24"/>
        <v>0</v>
      </c>
      <c r="AC37" s="14">
        <f t="shared" si="25"/>
        <v>0</v>
      </c>
      <c r="AD37" s="12">
        <f t="shared" si="26"/>
        <v>0</v>
      </c>
      <c r="AE37" s="13">
        <f t="shared" si="27"/>
        <v>0</v>
      </c>
      <c r="AF37" s="12">
        <f t="shared" si="28"/>
        <v>0</v>
      </c>
      <c r="AG37" s="13">
        <f t="shared" si="29"/>
        <v>0</v>
      </c>
      <c r="AH37" s="12">
        <f t="shared" si="30"/>
        <v>0</v>
      </c>
      <c r="AI37" s="13">
        <f t="shared" si="31"/>
        <v>0</v>
      </c>
    </row>
    <row r="38" spans="1:35" x14ac:dyDescent="0.3">
      <c r="A38" s="5" t="s">
        <v>31</v>
      </c>
      <c r="B38" s="5" t="s">
        <v>123</v>
      </c>
      <c r="C38" s="5" t="s">
        <v>124</v>
      </c>
      <c r="D38" s="5" t="s">
        <v>125</v>
      </c>
      <c r="E38" s="5" t="s">
        <v>39</v>
      </c>
      <c r="F38" s="5" t="s">
        <v>32</v>
      </c>
      <c r="G38" s="5" t="s">
        <v>47</v>
      </c>
      <c r="H38" s="5" t="s">
        <v>48</v>
      </c>
      <c r="I38" s="5" t="s">
        <v>49</v>
      </c>
      <c r="J38" s="5" t="s">
        <v>40</v>
      </c>
      <c r="K38" s="1" t="s">
        <v>35</v>
      </c>
      <c r="L38" s="1">
        <v>157.54</v>
      </c>
      <c r="M38" s="19">
        <v>118</v>
      </c>
      <c r="N38" s="19">
        <v>118</v>
      </c>
      <c r="O38" s="19"/>
      <c r="P38" s="19"/>
      <c r="Q38" s="19"/>
      <c r="R38" s="5">
        <v>236</v>
      </c>
      <c r="S38" s="10"/>
      <c r="T38" s="11">
        <f t="shared" si="16"/>
        <v>0</v>
      </c>
      <c r="U38" s="11">
        <f t="shared" si="17"/>
        <v>0</v>
      </c>
      <c r="V38" s="12">
        <f t="shared" si="18"/>
        <v>0</v>
      </c>
      <c r="W38" s="13">
        <f t="shared" si="19"/>
        <v>0</v>
      </c>
      <c r="X38" s="14">
        <f t="shared" si="20"/>
        <v>0</v>
      </c>
      <c r="Y38" s="13">
        <f t="shared" si="21"/>
        <v>0</v>
      </c>
      <c r="Z38" s="12">
        <f t="shared" si="22"/>
        <v>0</v>
      </c>
      <c r="AA38" s="11">
        <f t="shared" si="23"/>
        <v>0</v>
      </c>
      <c r="AB38" s="13">
        <f t="shared" si="24"/>
        <v>0</v>
      </c>
      <c r="AC38" s="14">
        <f t="shared" si="25"/>
        <v>0</v>
      </c>
      <c r="AD38" s="12">
        <f t="shared" si="26"/>
        <v>0</v>
      </c>
      <c r="AE38" s="13">
        <f t="shared" si="27"/>
        <v>0</v>
      </c>
      <c r="AF38" s="12">
        <f t="shared" si="28"/>
        <v>0</v>
      </c>
      <c r="AG38" s="13">
        <f t="shared" si="29"/>
        <v>0</v>
      </c>
      <c r="AH38" s="12">
        <f t="shared" si="30"/>
        <v>0</v>
      </c>
      <c r="AI38" s="13">
        <f t="shared" si="31"/>
        <v>0</v>
      </c>
    </row>
    <row r="39" spans="1:35" x14ac:dyDescent="0.3">
      <c r="A39" s="5" t="s">
        <v>31</v>
      </c>
      <c r="B39" s="5" t="s">
        <v>126</v>
      </c>
      <c r="C39" s="5" t="s">
        <v>127</v>
      </c>
      <c r="D39" s="5" t="s">
        <v>128</v>
      </c>
      <c r="E39" s="5" t="s">
        <v>39</v>
      </c>
      <c r="F39" s="5" t="s">
        <v>32</v>
      </c>
      <c r="G39" s="5" t="s">
        <v>47</v>
      </c>
      <c r="H39" s="5" t="s">
        <v>48</v>
      </c>
      <c r="I39" s="5" t="s">
        <v>49</v>
      </c>
      <c r="J39" s="5" t="s">
        <v>40</v>
      </c>
      <c r="K39" s="1" t="s">
        <v>35</v>
      </c>
      <c r="L39" s="1">
        <v>124.74</v>
      </c>
      <c r="M39" s="19">
        <v>200</v>
      </c>
      <c r="N39" s="19">
        <v>200</v>
      </c>
      <c r="O39" s="19"/>
      <c r="P39" s="19"/>
      <c r="Q39" s="19"/>
      <c r="R39" s="5">
        <v>400</v>
      </c>
      <c r="S39" s="10"/>
      <c r="T39" s="11">
        <f t="shared" si="16"/>
        <v>0</v>
      </c>
      <c r="U39" s="11">
        <f t="shared" si="17"/>
        <v>0</v>
      </c>
      <c r="V39" s="12">
        <f t="shared" si="18"/>
        <v>0</v>
      </c>
      <c r="W39" s="13">
        <f t="shared" si="19"/>
        <v>0</v>
      </c>
      <c r="X39" s="14">
        <f t="shared" si="20"/>
        <v>0</v>
      </c>
      <c r="Y39" s="13">
        <f t="shared" si="21"/>
        <v>0</v>
      </c>
      <c r="Z39" s="12">
        <f t="shared" si="22"/>
        <v>0</v>
      </c>
      <c r="AA39" s="11">
        <f t="shared" si="23"/>
        <v>0</v>
      </c>
      <c r="AB39" s="13">
        <f t="shared" si="24"/>
        <v>0</v>
      </c>
      <c r="AC39" s="14">
        <f t="shared" si="25"/>
        <v>0</v>
      </c>
      <c r="AD39" s="12">
        <f t="shared" si="26"/>
        <v>0</v>
      </c>
      <c r="AE39" s="13">
        <f t="shared" si="27"/>
        <v>0</v>
      </c>
      <c r="AF39" s="12">
        <f t="shared" si="28"/>
        <v>0</v>
      </c>
      <c r="AG39" s="13">
        <f t="shared" si="29"/>
        <v>0</v>
      </c>
      <c r="AH39" s="12">
        <f t="shared" si="30"/>
        <v>0</v>
      </c>
      <c r="AI39" s="13">
        <f t="shared" si="31"/>
        <v>0</v>
      </c>
    </row>
    <row r="40" spans="1:35" x14ac:dyDescent="0.3">
      <c r="A40" s="5" t="s">
        <v>27</v>
      </c>
      <c r="B40" s="5" t="s">
        <v>129</v>
      </c>
      <c r="C40" s="5" t="s">
        <v>33</v>
      </c>
      <c r="D40" s="5" t="s">
        <v>130</v>
      </c>
      <c r="E40" s="5" t="s">
        <v>28</v>
      </c>
      <c r="F40" s="5" t="s">
        <v>29</v>
      </c>
      <c r="G40" s="5" t="s">
        <v>122</v>
      </c>
      <c r="H40" s="5" t="s">
        <v>48</v>
      </c>
      <c r="I40" s="5" t="s">
        <v>34</v>
      </c>
      <c r="J40" s="5" t="s">
        <v>30</v>
      </c>
      <c r="K40" s="1" t="s">
        <v>35</v>
      </c>
      <c r="L40" s="1">
        <v>5.65</v>
      </c>
      <c r="M40" s="19">
        <v>3199</v>
      </c>
      <c r="N40" s="19">
        <v>3199</v>
      </c>
      <c r="O40" s="19">
        <v>3199</v>
      </c>
      <c r="P40" s="19">
        <v>3199</v>
      </c>
      <c r="Q40" s="19">
        <v>3199</v>
      </c>
      <c r="R40" s="5">
        <v>15995</v>
      </c>
      <c r="S40" s="10"/>
      <c r="T40" s="11">
        <f t="shared" si="16"/>
        <v>0</v>
      </c>
      <c r="U40" s="11">
        <f t="shared" si="17"/>
        <v>0</v>
      </c>
      <c r="V40" s="12">
        <f t="shared" si="18"/>
        <v>0</v>
      </c>
      <c r="W40" s="13">
        <f t="shared" si="19"/>
        <v>0</v>
      </c>
      <c r="X40" s="14">
        <f t="shared" si="20"/>
        <v>0</v>
      </c>
      <c r="Y40" s="13">
        <f t="shared" si="21"/>
        <v>0</v>
      </c>
      <c r="Z40" s="12">
        <f t="shared" si="22"/>
        <v>0</v>
      </c>
      <c r="AA40" s="11">
        <f t="shared" si="23"/>
        <v>0</v>
      </c>
      <c r="AB40" s="13">
        <f t="shared" si="24"/>
        <v>0</v>
      </c>
      <c r="AC40" s="14">
        <f t="shared" si="25"/>
        <v>0</v>
      </c>
      <c r="AD40" s="12">
        <f t="shared" si="26"/>
        <v>0</v>
      </c>
      <c r="AE40" s="13">
        <f t="shared" si="27"/>
        <v>0</v>
      </c>
      <c r="AF40" s="12">
        <f t="shared" si="28"/>
        <v>0</v>
      </c>
      <c r="AG40" s="13">
        <f t="shared" si="29"/>
        <v>0</v>
      </c>
      <c r="AH40" s="12">
        <f t="shared" si="30"/>
        <v>0</v>
      </c>
      <c r="AI40" s="13">
        <f t="shared" si="31"/>
        <v>0</v>
      </c>
    </row>
    <row r="41" spans="1:35" x14ac:dyDescent="0.3">
      <c r="A41" s="5" t="s">
        <v>27</v>
      </c>
      <c r="B41" s="5" t="s">
        <v>131</v>
      </c>
      <c r="C41" s="5" t="s">
        <v>132</v>
      </c>
      <c r="D41" s="5" t="s">
        <v>133</v>
      </c>
      <c r="E41" s="5" t="s">
        <v>39</v>
      </c>
      <c r="F41" s="5" t="s">
        <v>32</v>
      </c>
      <c r="G41" s="5" t="s">
        <v>47</v>
      </c>
      <c r="H41" s="5" t="s">
        <v>48</v>
      </c>
      <c r="I41" s="5" t="s">
        <v>49</v>
      </c>
      <c r="J41" s="5" t="s">
        <v>40</v>
      </c>
      <c r="K41" s="1" t="s">
        <v>35</v>
      </c>
      <c r="L41" s="1">
        <v>108.28</v>
      </c>
      <c r="M41" s="19">
        <v>34</v>
      </c>
      <c r="N41" s="19">
        <v>34</v>
      </c>
      <c r="O41" s="19">
        <v>34</v>
      </c>
      <c r="P41" s="19">
        <v>34</v>
      </c>
      <c r="Q41" s="19">
        <v>34</v>
      </c>
      <c r="R41" s="5">
        <v>170</v>
      </c>
      <c r="S41" s="10"/>
      <c r="T41" s="11">
        <f t="shared" si="16"/>
        <v>0</v>
      </c>
      <c r="U41" s="11">
        <f t="shared" si="17"/>
        <v>0</v>
      </c>
      <c r="V41" s="12">
        <f t="shared" si="18"/>
        <v>0</v>
      </c>
      <c r="W41" s="13">
        <f t="shared" si="19"/>
        <v>0</v>
      </c>
      <c r="X41" s="14">
        <f t="shared" si="20"/>
        <v>0</v>
      </c>
      <c r="Y41" s="13">
        <f t="shared" si="21"/>
        <v>0</v>
      </c>
      <c r="Z41" s="12">
        <f t="shared" si="22"/>
        <v>0</v>
      </c>
      <c r="AA41" s="11">
        <f t="shared" si="23"/>
        <v>0</v>
      </c>
      <c r="AB41" s="13">
        <f t="shared" si="24"/>
        <v>0</v>
      </c>
      <c r="AC41" s="14">
        <f t="shared" si="25"/>
        <v>0</v>
      </c>
      <c r="AD41" s="12">
        <f t="shared" si="26"/>
        <v>0</v>
      </c>
      <c r="AE41" s="13">
        <f t="shared" si="27"/>
        <v>0</v>
      </c>
      <c r="AF41" s="12">
        <f t="shared" si="28"/>
        <v>0</v>
      </c>
      <c r="AG41" s="13">
        <f t="shared" si="29"/>
        <v>0</v>
      </c>
      <c r="AH41" s="12">
        <f t="shared" si="30"/>
        <v>0</v>
      </c>
      <c r="AI41" s="13">
        <f t="shared" si="31"/>
        <v>0</v>
      </c>
    </row>
    <row r="42" spans="1:35" x14ac:dyDescent="0.3">
      <c r="A42" s="5" t="s">
        <v>27</v>
      </c>
      <c r="B42" s="5" t="s">
        <v>134</v>
      </c>
      <c r="C42" s="5" t="s">
        <v>135</v>
      </c>
      <c r="D42" s="5" t="s">
        <v>136</v>
      </c>
      <c r="E42" s="5" t="s">
        <v>39</v>
      </c>
      <c r="F42" s="5" t="s">
        <v>32</v>
      </c>
      <c r="G42" s="5" t="s">
        <v>47</v>
      </c>
      <c r="H42" s="5" t="s">
        <v>48</v>
      </c>
      <c r="I42" s="5" t="s">
        <v>49</v>
      </c>
      <c r="J42" s="5" t="s">
        <v>40</v>
      </c>
      <c r="K42" s="1" t="s">
        <v>35</v>
      </c>
      <c r="L42" s="1">
        <v>284.70999999999998</v>
      </c>
      <c r="M42" s="19">
        <v>5</v>
      </c>
      <c r="N42" s="19">
        <v>5</v>
      </c>
      <c r="O42" s="19">
        <v>11</v>
      </c>
      <c r="P42" s="19">
        <v>16</v>
      </c>
      <c r="Q42" s="19">
        <v>16</v>
      </c>
      <c r="R42" s="5">
        <v>53</v>
      </c>
      <c r="S42" s="10"/>
      <c r="T42" s="11">
        <f t="shared" si="16"/>
        <v>0</v>
      </c>
      <c r="U42" s="11">
        <f t="shared" si="17"/>
        <v>0</v>
      </c>
      <c r="V42" s="12">
        <f t="shared" si="18"/>
        <v>0</v>
      </c>
      <c r="W42" s="13">
        <f t="shared" si="19"/>
        <v>0</v>
      </c>
      <c r="X42" s="14">
        <f t="shared" si="20"/>
        <v>0</v>
      </c>
      <c r="Y42" s="13">
        <f t="shared" si="21"/>
        <v>0</v>
      </c>
      <c r="Z42" s="12">
        <f t="shared" si="22"/>
        <v>0</v>
      </c>
      <c r="AA42" s="11">
        <f t="shared" si="23"/>
        <v>0</v>
      </c>
      <c r="AB42" s="13">
        <f t="shared" si="24"/>
        <v>0</v>
      </c>
      <c r="AC42" s="14">
        <f t="shared" si="25"/>
        <v>0</v>
      </c>
      <c r="AD42" s="12">
        <f t="shared" si="26"/>
        <v>0</v>
      </c>
      <c r="AE42" s="13">
        <f t="shared" si="27"/>
        <v>0</v>
      </c>
      <c r="AF42" s="12">
        <f t="shared" si="28"/>
        <v>0</v>
      </c>
      <c r="AG42" s="13">
        <f t="shared" si="29"/>
        <v>0</v>
      </c>
      <c r="AH42" s="12">
        <f t="shared" si="30"/>
        <v>0</v>
      </c>
      <c r="AI42" s="13">
        <f t="shared" si="31"/>
        <v>0</v>
      </c>
    </row>
    <row r="43" spans="1:35" x14ac:dyDescent="0.3">
      <c r="A43" s="5" t="s">
        <v>27</v>
      </c>
      <c r="B43" s="5" t="s">
        <v>137</v>
      </c>
      <c r="C43" s="5" t="s">
        <v>138</v>
      </c>
      <c r="D43" s="5" t="s">
        <v>139</v>
      </c>
      <c r="E43" s="5" t="s">
        <v>39</v>
      </c>
      <c r="F43" s="5" t="s">
        <v>32</v>
      </c>
      <c r="G43" s="5" t="s">
        <v>47</v>
      </c>
      <c r="H43" s="5" t="s">
        <v>48</v>
      </c>
      <c r="I43" s="5" t="s">
        <v>49</v>
      </c>
      <c r="J43" s="5" t="s">
        <v>40</v>
      </c>
      <c r="K43" s="1" t="s">
        <v>35</v>
      </c>
      <c r="L43" s="1">
        <v>299.43</v>
      </c>
      <c r="M43" s="19">
        <v>2</v>
      </c>
      <c r="N43" s="19">
        <v>2</v>
      </c>
      <c r="O43" s="19">
        <v>6</v>
      </c>
      <c r="P43" s="19">
        <v>8</v>
      </c>
      <c r="Q43" s="19">
        <v>8</v>
      </c>
      <c r="R43" s="5">
        <v>26</v>
      </c>
      <c r="S43" s="10"/>
      <c r="T43" s="11">
        <f t="shared" si="16"/>
        <v>0</v>
      </c>
      <c r="U43" s="11">
        <f t="shared" si="17"/>
        <v>0</v>
      </c>
      <c r="V43" s="12">
        <f t="shared" si="18"/>
        <v>0</v>
      </c>
      <c r="W43" s="13">
        <f t="shared" si="19"/>
        <v>0</v>
      </c>
      <c r="X43" s="14">
        <f t="shared" si="20"/>
        <v>0</v>
      </c>
      <c r="Y43" s="13">
        <f t="shared" si="21"/>
        <v>0</v>
      </c>
      <c r="Z43" s="12">
        <f t="shared" si="22"/>
        <v>0</v>
      </c>
      <c r="AA43" s="11">
        <f t="shared" si="23"/>
        <v>0</v>
      </c>
      <c r="AB43" s="13">
        <f t="shared" si="24"/>
        <v>0</v>
      </c>
      <c r="AC43" s="14">
        <f t="shared" si="25"/>
        <v>0</v>
      </c>
      <c r="AD43" s="12">
        <f t="shared" si="26"/>
        <v>0</v>
      </c>
      <c r="AE43" s="13">
        <f t="shared" si="27"/>
        <v>0</v>
      </c>
      <c r="AF43" s="12">
        <f t="shared" si="28"/>
        <v>0</v>
      </c>
      <c r="AG43" s="13">
        <f t="shared" si="29"/>
        <v>0</v>
      </c>
      <c r="AH43" s="12">
        <f t="shared" si="30"/>
        <v>0</v>
      </c>
      <c r="AI43" s="13">
        <f t="shared" si="31"/>
        <v>0</v>
      </c>
    </row>
    <row r="44" spans="1:35" x14ac:dyDescent="0.3">
      <c r="A44" s="5" t="s">
        <v>27</v>
      </c>
      <c r="B44" s="5" t="s">
        <v>140</v>
      </c>
      <c r="C44" s="5" t="s">
        <v>141</v>
      </c>
      <c r="D44" s="5" t="s">
        <v>142</v>
      </c>
      <c r="E44" s="5" t="s">
        <v>39</v>
      </c>
      <c r="F44" s="5" t="s">
        <v>32</v>
      </c>
      <c r="G44" s="5" t="s">
        <v>47</v>
      </c>
      <c r="H44" s="5" t="s">
        <v>48</v>
      </c>
      <c r="I44" s="5" t="s">
        <v>49</v>
      </c>
      <c r="J44" s="5" t="s">
        <v>40</v>
      </c>
      <c r="K44" s="1" t="s">
        <v>35</v>
      </c>
      <c r="L44" s="1">
        <v>554.4</v>
      </c>
      <c r="M44" s="19">
        <v>27</v>
      </c>
      <c r="N44" s="19">
        <v>27</v>
      </c>
      <c r="O44" s="19">
        <v>27</v>
      </c>
      <c r="P44" s="19">
        <v>27</v>
      </c>
      <c r="Q44" s="19">
        <v>27</v>
      </c>
      <c r="R44" s="5">
        <v>135</v>
      </c>
      <c r="S44" s="10"/>
      <c r="T44" s="11">
        <f t="shared" si="16"/>
        <v>0</v>
      </c>
      <c r="U44" s="11">
        <f t="shared" si="17"/>
        <v>0</v>
      </c>
      <c r="V44" s="12">
        <f t="shared" si="18"/>
        <v>0</v>
      </c>
      <c r="W44" s="13">
        <f t="shared" si="19"/>
        <v>0</v>
      </c>
      <c r="X44" s="14">
        <f t="shared" si="20"/>
        <v>0</v>
      </c>
      <c r="Y44" s="13">
        <f t="shared" si="21"/>
        <v>0</v>
      </c>
      <c r="Z44" s="12">
        <f t="shared" si="22"/>
        <v>0</v>
      </c>
      <c r="AA44" s="11">
        <f t="shared" si="23"/>
        <v>0</v>
      </c>
      <c r="AB44" s="13">
        <f t="shared" si="24"/>
        <v>0</v>
      </c>
      <c r="AC44" s="14">
        <f t="shared" si="25"/>
        <v>0</v>
      </c>
      <c r="AD44" s="12">
        <f t="shared" si="26"/>
        <v>0</v>
      </c>
      <c r="AE44" s="13">
        <f t="shared" si="27"/>
        <v>0</v>
      </c>
      <c r="AF44" s="12">
        <f t="shared" si="28"/>
        <v>0</v>
      </c>
      <c r="AG44" s="13">
        <f t="shared" si="29"/>
        <v>0</v>
      </c>
      <c r="AH44" s="12">
        <f t="shared" si="30"/>
        <v>0</v>
      </c>
      <c r="AI44" s="13">
        <f t="shared" si="31"/>
        <v>0</v>
      </c>
    </row>
    <row r="45" spans="1:35" x14ac:dyDescent="0.3">
      <c r="A45" s="5" t="s">
        <v>31</v>
      </c>
      <c r="B45" s="5" t="s">
        <v>140</v>
      </c>
      <c r="C45" s="5" t="s">
        <v>141</v>
      </c>
      <c r="D45" s="5" t="s">
        <v>142</v>
      </c>
      <c r="E45" s="5" t="s">
        <v>39</v>
      </c>
      <c r="F45" s="5" t="s">
        <v>32</v>
      </c>
      <c r="G45" s="5" t="s">
        <v>47</v>
      </c>
      <c r="H45" s="5" t="s">
        <v>48</v>
      </c>
      <c r="I45" s="5" t="s">
        <v>49</v>
      </c>
      <c r="J45" s="5" t="s">
        <v>40</v>
      </c>
      <c r="K45" s="1" t="s">
        <v>35</v>
      </c>
      <c r="L45" s="1">
        <v>554.4</v>
      </c>
      <c r="M45" s="19">
        <v>70</v>
      </c>
      <c r="N45" s="19">
        <v>70</v>
      </c>
      <c r="O45" s="19"/>
      <c r="P45" s="19"/>
      <c r="Q45" s="19"/>
      <c r="R45" s="5">
        <v>140</v>
      </c>
      <c r="S45" s="10"/>
      <c r="T45" s="11">
        <f t="shared" si="16"/>
        <v>0</v>
      </c>
      <c r="U45" s="11">
        <f t="shared" si="17"/>
        <v>0</v>
      </c>
      <c r="V45" s="12">
        <f t="shared" si="18"/>
        <v>0</v>
      </c>
      <c r="W45" s="13">
        <f t="shared" si="19"/>
        <v>0</v>
      </c>
      <c r="X45" s="14">
        <f t="shared" si="20"/>
        <v>0</v>
      </c>
      <c r="Y45" s="13">
        <f t="shared" si="21"/>
        <v>0</v>
      </c>
      <c r="Z45" s="12">
        <f t="shared" si="22"/>
        <v>0</v>
      </c>
      <c r="AA45" s="11">
        <f t="shared" si="23"/>
        <v>0</v>
      </c>
      <c r="AB45" s="13">
        <f t="shared" si="24"/>
        <v>0</v>
      </c>
      <c r="AC45" s="14">
        <f t="shared" si="25"/>
        <v>0</v>
      </c>
      <c r="AD45" s="12">
        <f t="shared" si="26"/>
        <v>0</v>
      </c>
      <c r="AE45" s="13">
        <f t="shared" si="27"/>
        <v>0</v>
      </c>
      <c r="AF45" s="12">
        <f t="shared" si="28"/>
        <v>0</v>
      </c>
      <c r="AG45" s="13">
        <f t="shared" si="29"/>
        <v>0</v>
      </c>
      <c r="AH45" s="12">
        <f t="shared" si="30"/>
        <v>0</v>
      </c>
      <c r="AI45" s="13">
        <f t="shared" si="31"/>
        <v>0</v>
      </c>
    </row>
    <row r="46" spans="1:35" x14ac:dyDescent="0.3">
      <c r="A46" s="5" t="s">
        <v>27</v>
      </c>
      <c r="B46" s="5" t="s">
        <v>129</v>
      </c>
      <c r="C46" s="5" t="s">
        <v>33</v>
      </c>
      <c r="D46" s="5" t="s">
        <v>130</v>
      </c>
      <c r="E46" s="5" t="s">
        <v>28</v>
      </c>
      <c r="F46" s="5" t="s">
        <v>29</v>
      </c>
      <c r="G46" s="5" t="s">
        <v>122</v>
      </c>
      <c r="H46" s="5" t="s">
        <v>48</v>
      </c>
      <c r="I46" s="5" t="s">
        <v>34</v>
      </c>
      <c r="J46" s="5" t="s">
        <v>30</v>
      </c>
      <c r="K46" s="1" t="s">
        <v>35</v>
      </c>
      <c r="L46" s="1">
        <v>5.65</v>
      </c>
      <c r="M46" s="19">
        <v>934</v>
      </c>
      <c r="N46" s="19">
        <v>927</v>
      </c>
      <c r="O46" s="19">
        <v>260</v>
      </c>
      <c r="P46" s="19">
        <v>260</v>
      </c>
      <c r="Q46" s="19">
        <v>260</v>
      </c>
      <c r="R46" s="5">
        <v>2641</v>
      </c>
      <c r="S46" s="10"/>
      <c r="T46" s="11">
        <f t="shared" si="16"/>
        <v>0</v>
      </c>
      <c r="U46" s="11">
        <f t="shared" si="17"/>
        <v>0</v>
      </c>
      <c r="V46" s="12">
        <f t="shared" si="18"/>
        <v>0</v>
      </c>
      <c r="W46" s="13">
        <f t="shared" si="19"/>
        <v>0</v>
      </c>
      <c r="X46" s="14">
        <f t="shared" si="20"/>
        <v>0</v>
      </c>
      <c r="Y46" s="13">
        <f t="shared" si="21"/>
        <v>0</v>
      </c>
      <c r="Z46" s="12">
        <f t="shared" si="22"/>
        <v>0</v>
      </c>
      <c r="AA46" s="11">
        <f t="shared" si="23"/>
        <v>0</v>
      </c>
      <c r="AB46" s="13">
        <f t="shared" si="24"/>
        <v>0</v>
      </c>
      <c r="AC46" s="14">
        <f t="shared" si="25"/>
        <v>0</v>
      </c>
      <c r="AD46" s="12">
        <f t="shared" si="26"/>
        <v>0</v>
      </c>
      <c r="AE46" s="13">
        <f t="shared" si="27"/>
        <v>0</v>
      </c>
      <c r="AF46" s="12">
        <f t="shared" si="28"/>
        <v>0</v>
      </c>
      <c r="AG46" s="13">
        <f t="shared" si="29"/>
        <v>0</v>
      </c>
      <c r="AH46" s="12">
        <f t="shared" si="30"/>
        <v>0</v>
      </c>
      <c r="AI46" s="13">
        <f t="shared" si="31"/>
        <v>0</v>
      </c>
    </row>
    <row r="47" spans="1:35" x14ac:dyDescent="0.3">
      <c r="A47" s="5" t="s">
        <v>31</v>
      </c>
      <c r="B47" s="5" t="s">
        <v>129</v>
      </c>
      <c r="C47" s="5" t="s">
        <v>33</v>
      </c>
      <c r="D47" s="5" t="s">
        <v>130</v>
      </c>
      <c r="E47" s="5" t="s">
        <v>28</v>
      </c>
      <c r="F47" s="5" t="s">
        <v>29</v>
      </c>
      <c r="G47" s="5" t="s">
        <v>122</v>
      </c>
      <c r="H47" s="5" t="s">
        <v>48</v>
      </c>
      <c r="I47" s="5" t="s">
        <v>34</v>
      </c>
      <c r="J47" s="5" t="s">
        <v>30</v>
      </c>
      <c r="K47" s="1" t="s">
        <v>35</v>
      </c>
      <c r="L47" s="1">
        <v>5.65</v>
      </c>
      <c r="M47" s="19">
        <v>1220</v>
      </c>
      <c r="N47" s="19">
        <v>1220</v>
      </c>
      <c r="O47" s="19"/>
      <c r="P47" s="19"/>
      <c r="Q47" s="19"/>
      <c r="R47" s="5">
        <v>2440</v>
      </c>
      <c r="S47" s="10"/>
      <c r="T47" s="11">
        <f t="shared" si="16"/>
        <v>0</v>
      </c>
      <c r="U47" s="11">
        <f t="shared" si="17"/>
        <v>0</v>
      </c>
      <c r="V47" s="12">
        <f t="shared" si="18"/>
        <v>0</v>
      </c>
      <c r="W47" s="13">
        <f t="shared" si="19"/>
        <v>0</v>
      </c>
      <c r="X47" s="14">
        <f t="shared" si="20"/>
        <v>0</v>
      </c>
      <c r="Y47" s="13">
        <f t="shared" si="21"/>
        <v>0</v>
      </c>
      <c r="Z47" s="12">
        <f t="shared" si="22"/>
        <v>0</v>
      </c>
      <c r="AA47" s="11">
        <f t="shared" si="23"/>
        <v>0</v>
      </c>
      <c r="AB47" s="13">
        <f t="shared" si="24"/>
        <v>0</v>
      </c>
      <c r="AC47" s="14">
        <f t="shared" si="25"/>
        <v>0</v>
      </c>
      <c r="AD47" s="12">
        <f t="shared" si="26"/>
        <v>0</v>
      </c>
      <c r="AE47" s="13">
        <f t="shared" si="27"/>
        <v>0</v>
      </c>
      <c r="AF47" s="12">
        <f t="shared" si="28"/>
        <v>0</v>
      </c>
      <c r="AG47" s="13">
        <f t="shared" si="29"/>
        <v>0</v>
      </c>
      <c r="AH47" s="12">
        <f t="shared" si="30"/>
        <v>0</v>
      </c>
      <c r="AI47" s="13">
        <f t="shared" si="31"/>
        <v>0</v>
      </c>
    </row>
    <row r="48" spans="1:35" x14ac:dyDescent="0.3">
      <c r="A48" s="5" t="s">
        <v>27</v>
      </c>
      <c r="B48" s="5" t="s">
        <v>143</v>
      </c>
      <c r="C48" s="5" t="s">
        <v>144</v>
      </c>
      <c r="D48" s="5" t="s">
        <v>145</v>
      </c>
      <c r="E48" s="5" t="s">
        <v>39</v>
      </c>
      <c r="F48" s="5" t="s">
        <v>32</v>
      </c>
      <c r="G48" s="5" t="s">
        <v>47</v>
      </c>
      <c r="H48" s="5" t="s">
        <v>48</v>
      </c>
      <c r="I48" s="5" t="s">
        <v>49</v>
      </c>
      <c r="J48" s="5" t="s">
        <v>40</v>
      </c>
      <c r="K48" s="1" t="s">
        <v>35</v>
      </c>
      <c r="L48" s="1">
        <v>144.38</v>
      </c>
      <c r="M48" s="19">
        <v>251</v>
      </c>
      <c r="N48" s="19">
        <v>167</v>
      </c>
      <c r="O48" s="19">
        <v>293</v>
      </c>
      <c r="P48" s="19">
        <v>385</v>
      </c>
      <c r="Q48" s="19">
        <v>267</v>
      </c>
      <c r="R48" s="5">
        <v>1363</v>
      </c>
      <c r="S48" s="10"/>
      <c r="T48" s="11">
        <f t="shared" si="16"/>
        <v>0</v>
      </c>
      <c r="U48" s="11">
        <f t="shared" si="17"/>
        <v>0</v>
      </c>
      <c r="V48" s="12">
        <f t="shared" si="18"/>
        <v>0</v>
      </c>
      <c r="W48" s="13">
        <f t="shared" si="19"/>
        <v>0</v>
      </c>
      <c r="X48" s="14">
        <f t="shared" si="20"/>
        <v>0</v>
      </c>
      <c r="Y48" s="13">
        <f t="shared" si="21"/>
        <v>0</v>
      </c>
      <c r="Z48" s="12">
        <f t="shared" si="22"/>
        <v>0</v>
      </c>
      <c r="AA48" s="11">
        <f t="shared" si="23"/>
        <v>0</v>
      </c>
      <c r="AB48" s="13">
        <f t="shared" si="24"/>
        <v>0</v>
      </c>
      <c r="AC48" s="14">
        <f t="shared" si="25"/>
        <v>0</v>
      </c>
      <c r="AD48" s="12">
        <f t="shared" si="26"/>
        <v>0</v>
      </c>
      <c r="AE48" s="13">
        <f t="shared" si="27"/>
        <v>0</v>
      </c>
      <c r="AF48" s="12">
        <f t="shared" si="28"/>
        <v>0</v>
      </c>
      <c r="AG48" s="13">
        <f t="shared" si="29"/>
        <v>0</v>
      </c>
      <c r="AH48" s="12">
        <f t="shared" si="30"/>
        <v>0</v>
      </c>
      <c r="AI48" s="13">
        <f t="shared" si="31"/>
        <v>0</v>
      </c>
    </row>
    <row r="49" spans="1:35" x14ac:dyDescent="0.3">
      <c r="A49" s="5" t="s">
        <v>27</v>
      </c>
      <c r="B49" s="5" t="s">
        <v>146</v>
      </c>
      <c r="C49" s="5" t="s">
        <v>147</v>
      </c>
      <c r="D49" s="5" t="s">
        <v>148</v>
      </c>
      <c r="E49" s="5" t="s">
        <v>41</v>
      </c>
      <c r="F49" s="5" t="s">
        <v>32</v>
      </c>
      <c r="G49" s="5" t="s">
        <v>47</v>
      </c>
      <c r="H49" s="5" t="s">
        <v>48</v>
      </c>
      <c r="I49" s="5" t="s">
        <v>49</v>
      </c>
      <c r="J49" s="5" t="s">
        <v>40</v>
      </c>
      <c r="K49" s="1" t="s">
        <v>35</v>
      </c>
      <c r="L49" s="1">
        <v>72.19</v>
      </c>
      <c r="M49" s="19">
        <v>61</v>
      </c>
      <c r="N49" s="19">
        <v>93</v>
      </c>
      <c r="O49" s="19">
        <v>40</v>
      </c>
      <c r="P49" s="19">
        <v>34</v>
      </c>
      <c r="Q49" s="19">
        <v>94</v>
      </c>
      <c r="R49" s="5">
        <v>322</v>
      </c>
      <c r="S49" s="10"/>
      <c r="T49" s="11">
        <f t="shared" si="16"/>
        <v>0</v>
      </c>
      <c r="U49" s="11">
        <f t="shared" si="17"/>
        <v>0</v>
      </c>
      <c r="V49" s="12">
        <f t="shared" si="18"/>
        <v>0</v>
      </c>
      <c r="W49" s="13">
        <f t="shared" si="19"/>
        <v>0</v>
      </c>
      <c r="X49" s="14">
        <f t="shared" si="20"/>
        <v>0</v>
      </c>
      <c r="Y49" s="13">
        <f t="shared" si="21"/>
        <v>0</v>
      </c>
      <c r="Z49" s="12">
        <f t="shared" si="22"/>
        <v>0</v>
      </c>
      <c r="AA49" s="11">
        <f t="shared" si="23"/>
        <v>0</v>
      </c>
      <c r="AB49" s="13">
        <f t="shared" si="24"/>
        <v>0</v>
      </c>
      <c r="AC49" s="14">
        <f t="shared" si="25"/>
        <v>0</v>
      </c>
      <c r="AD49" s="12">
        <f t="shared" si="26"/>
        <v>0</v>
      </c>
      <c r="AE49" s="13">
        <f t="shared" si="27"/>
        <v>0</v>
      </c>
      <c r="AF49" s="12">
        <f t="shared" si="28"/>
        <v>0</v>
      </c>
      <c r="AG49" s="13">
        <f t="shared" si="29"/>
        <v>0</v>
      </c>
      <c r="AH49" s="12">
        <f t="shared" si="30"/>
        <v>0</v>
      </c>
      <c r="AI49" s="13">
        <f t="shared" si="31"/>
        <v>0</v>
      </c>
    </row>
    <row r="50" spans="1:35" x14ac:dyDescent="0.3">
      <c r="A50" s="5" t="s">
        <v>27</v>
      </c>
      <c r="B50" s="5" t="s">
        <v>149</v>
      </c>
      <c r="C50" s="5" t="s">
        <v>150</v>
      </c>
      <c r="D50" s="5" t="s">
        <v>151</v>
      </c>
      <c r="E50" s="5" t="s">
        <v>39</v>
      </c>
      <c r="F50" s="5" t="s">
        <v>32</v>
      </c>
      <c r="G50" s="5" t="s">
        <v>47</v>
      </c>
      <c r="H50" s="5" t="s">
        <v>48</v>
      </c>
      <c r="I50" s="5" t="s">
        <v>49</v>
      </c>
      <c r="J50" s="5" t="s">
        <v>40</v>
      </c>
      <c r="K50" s="1" t="s">
        <v>35</v>
      </c>
      <c r="L50" s="1">
        <v>129.94</v>
      </c>
      <c r="M50" s="19">
        <v>43</v>
      </c>
      <c r="N50" s="19">
        <v>27</v>
      </c>
      <c r="O50" s="19">
        <v>44</v>
      </c>
      <c r="P50" s="19">
        <v>56</v>
      </c>
      <c r="Q50" s="19">
        <v>33</v>
      </c>
      <c r="R50" s="5">
        <v>203</v>
      </c>
      <c r="S50" s="10"/>
      <c r="T50" s="11">
        <f t="shared" si="16"/>
        <v>0</v>
      </c>
      <c r="U50" s="11">
        <f t="shared" si="17"/>
        <v>0</v>
      </c>
      <c r="V50" s="12">
        <f t="shared" si="18"/>
        <v>0</v>
      </c>
      <c r="W50" s="13">
        <f t="shared" si="19"/>
        <v>0</v>
      </c>
      <c r="X50" s="14">
        <f t="shared" si="20"/>
        <v>0</v>
      </c>
      <c r="Y50" s="13">
        <f t="shared" si="21"/>
        <v>0</v>
      </c>
      <c r="Z50" s="12">
        <f t="shared" si="22"/>
        <v>0</v>
      </c>
      <c r="AA50" s="11">
        <f t="shared" si="23"/>
        <v>0</v>
      </c>
      <c r="AB50" s="13">
        <f t="shared" si="24"/>
        <v>0</v>
      </c>
      <c r="AC50" s="14">
        <f t="shared" si="25"/>
        <v>0</v>
      </c>
      <c r="AD50" s="12">
        <f t="shared" si="26"/>
        <v>0</v>
      </c>
      <c r="AE50" s="13">
        <f t="shared" si="27"/>
        <v>0</v>
      </c>
      <c r="AF50" s="12">
        <f t="shared" si="28"/>
        <v>0</v>
      </c>
      <c r="AG50" s="13">
        <f t="shared" si="29"/>
        <v>0</v>
      </c>
      <c r="AH50" s="12">
        <f t="shared" si="30"/>
        <v>0</v>
      </c>
      <c r="AI50" s="13">
        <f t="shared" si="31"/>
        <v>0</v>
      </c>
    </row>
    <row r="51" spans="1:35" x14ac:dyDescent="0.3">
      <c r="A51" s="5" t="s">
        <v>27</v>
      </c>
      <c r="B51" s="5" t="s">
        <v>152</v>
      </c>
      <c r="C51" s="5" t="s">
        <v>153</v>
      </c>
      <c r="D51" s="5" t="s">
        <v>154</v>
      </c>
      <c r="E51" s="5" t="s">
        <v>39</v>
      </c>
      <c r="F51" s="5" t="s">
        <v>32</v>
      </c>
      <c r="G51" s="5" t="s">
        <v>47</v>
      </c>
      <c r="H51" s="5" t="s">
        <v>48</v>
      </c>
      <c r="I51" s="5" t="s">
        <v>49</v>
      </c>
      <c r="J51" s="5" t="s">
        <v>40</v>
      </c>
      <c r="K51" s="1" t="s">
        <v>35</v>
      </c>
      <c r="L51" s="1">
        <v>203.28</v>
      </c>
      <c r="M51" s="19">
        <v>47</v>
      </c>
      <c r="N51" s="19">
        <v>47</v>
      </c>
      <c r="O51" s="19">
        <v>104</v>
      </c>
      <c r="P51" s="19">
        <v>149</v>
      </c>
      <c r="Q51" s="19">
        <v>152</v>
      </c>
      <c r="R51" s="5">
        <v>499</v>
      </c>
      <c r="S51" s="10"/>
      <c r="T51" s="11">
        <f t="shared" si="16"/>
        <v>0</v>
      </c>
      <c r="U51" s="11">
        <f t="shared" si="17"/>
        <v>0</v>
      </c>
      <c r="V51" s="12">
        <f t="shared" si="18"/>
        <v>0</v>
      </c>
      <c r="W51" s="13">
        <f t="shared" si="19"/>
        <v>0</v>
      </c>
      <c r="X51" s="14">
        <f t="shared" si="20"/>
        <v>0</v>
      </c>
      <c r="Y51" s="13">
        <f t="shared" si="21"/>
        <v>0</v>
      </c>
      <c r="Z51" s="12">
        <f t="shared" si="22"/>
        <v>0</v>
      </c>
      <c r="AA51" s="11">
        <f t="shared" si="23"/>
        <v>0</v>
      </c>
      <c r="AB51" s="13">
        <f t="shared" si="24"/>
        <v>0</v>
      </c>
      <c r="AC51" s="14">
        <f t="shared" si="25"/>
        <v>0</v>
      </c>
      <c r="AD51" s="12">
        <f t="shared" si="26"/>
        <v>0</v>
      </c>
      <c r="AE51" s="13">
        <f t="shared" si="27"/>
        <v>0</v>
      </c>
      <c r="AF51" s="12">
        <f t="shared" si="28"/>
        <v>0</v>
      </c>
      <c r="AG51" s="13">
        <f t="shared" si="29"/>
        <v>0</v>
      </c>
      <c r="AH51" s="12">
        <f t="shared" si="30"/>
        <v>0</v>
      </c>
      <c r="AI51" s="13">
        <f t="shared" si="31"/>
        <v>0</v>
      </c>
    </row>
    <row r="52" spans="1:35" x14ac:dyDescent="0.3">
      <c r="A52" s="5" t="s">
        <v>27</v>
      </c>
      <c r="B52" s="5" t="s">
        <v>155</v>
      </c>
      <c r="C52" s="5" t="s">
        <v>156</v>
      </c>
      <c r="D52" s="5" t="s">
        <v>157</v>
      </c>
      <c r="E52" s="5" t="s">
        <v>39</v>
      </c>
      <c r="F52" s="5" t="s">
        <v>32</v>
      </c>
      <c r="G52" s="5" t="s">
        <v>47</v>
      </c>
      <c r="H52" s="5" t="s">
        <v>48</v>
      </c>
      <c r="I52" s="5" t="s">
        <v>49</v>
      </c>
      <c r="J52" s="5" t="s">
        <v>40</v>
      </c>
      <c r="K52" s="1" t="s">
        <v>35</v>
      </c>
      <c r="L52" s="1">
        <v>307.52999999999997</v>
      </c>
      <c r="M52" s="19">
        <v>95</v>
      </c>
      <c r="N52" s="19">
        <v>95</v>
      </c>
      <c r="O52" s="19">
        <v>95</v>
      </c>
      <c r="P52" s="19">
        <v>95</v>
      </c>
      <c r="Q52" s="19">
        <v>95</v>
      </c>
      <c r="R52" s="5">
        <v>475</v>
      </c>
      <c r="S52" s="10"/>
      <c r="T52" s="11">
        <f t="shared" si="16"/>
        <v>0</v>
      </c>
      <c r="U52" s="11">
        <f t="shared" si="17"/>
        <v>0</v>
      </c>
      <c r="V52" s="12">
        <f t="shared" si="18"/>
        <v>0</v>
      </c>
      <c r="W52" s="13">
        <f t="shared" si="19"/>
        <v>0</v>
      </c>
      <c r="X52" s="14">
        <f t="shared" si="20"/>
        <v>0</v>
      </c>
      <c r="Y52" s="13">
        <f t="shared" si="21"/>
        <v>0</v>
      </c>
      <c r="Z52" s="12">
        <f t="shared" si="22"/>
        <v>0</v>
      </c>
      <c r="AA52" s="11">
        <f t="shared" si="23"/>
        <v>0</v>
      </c>
      <c r="AB52" s="13">
        <f t="shared" si="24"/>
        <v>0</v>
      </c>
      <c r="AC52" s="14">
        <f t="shared" si="25"/>
        <v>0</v>
      </c>
      <c r="AD52" s="12">
        <f t="shared" si="26"/>
        <v>0</v>
      </c>
      <c r="AE52" s="13">
        <f t="shared" si="27"/>
        <v>0</v>
      </c>
      <c r="AF52" s="12">
        <f t="shared" si="28"/>
        <v>0</v>
      </c>
      <c r="AG52" s="13">
        <f t="shared" si="29"/>
        <v>0</v>
      </c>
      <c r="AH52" s="12">
        <f t="shared" si="30"/>
        <v>0</v>
      </c>
      <c r="AI52" s="13">
        <f t="shared" si="31"/>
        <v>0</v>
      </c>
    </row>
    <row r="53" spans="1:35" x14ac:dyDescent="0.3">
      <c r="A53" s="5" t="s">
        <v>27</v>
      </c>
      <c r="B53" s="5" t="s">
        <v>158</v>
      </c>
      <c r="C53" s="5" t="s">
        <v>159</v>
      </c>
      <c r="D53" s="5" t="s">
        <v>160</v>
      </c>
      <c r="E53" s="5" t="s">
        <v>39</v>
      </c>
      <c r="F53" s="5" t="s">
        <v>32</v>
      </c>
      <c r="G53" s="5" t="s">
        <v>47</v>
      </c>
      <c r="H53" s="5" t="s">
        <v>48</v>
      </c>
      <c r="I53" s="5" t="s">
        <v>49</v>
      </c>
      <c r="J53" s="5" t="s">
        <v>40</v>
      </c>
      <c r="K53" s="1" t="s">
        <v>35</v>
      </c>
      <c r="L53" s="1">
        <v>129.08000000000001</v>
      </c>
      <c r="M53" s="19">
        <v>9</v>
      </c>
      <c r="N53" s="19">
        <v>9</v>
      </c>
      <c r="O53" s="19">
        <v>21</v>
      </c>
      <c r="P53" s="19">
        <v>30</v>
      </c>
      <c r="Q53" s="19">
        <v>30</v>
      </c>
      <c r="R53" s="5">
        <v>99</v>
      </c>
      <c r="S53" s="10"/>
      <c r="T53" s="11">
        <f t="shared" si="16"/>
        <v>0</v>
      </c>
      <c r="U53" s="11">
        <f t="shared" si="17"/>
        <v>0</v>
      </c>
      <c r="V53" s="12">
        <f t="shared" si="18"/>
        <v>0</v>
      </c>
      <c r="W53" s="13">
        <f t="shared" si="19"/>
        <v>0</v>
      </c>
      <c r="X53" s="14">
        <f t="shared" si="20"/>
        <v>0</v>
      </c>
      <c r="Y53" s="13">
        <f t="shared" si="21"/>
        <v>0</v>
      </c>
      <c r="Z53" s="12">
        <f t="shared" si="22"/>
        <v>0</v>
      </c>
      <c r="AA53" s="11">
        <f t="shared" si="23"/>
        <v>0</v>
      </c>
      <c r="AB53" s="13">
        <f t="shared" si="24"/>
        <v>0</v>
      </c>
      <c r="AC53" s="14">
        <f t="shared" si="25"/>
        <v>0</v>
      </c>
      <c r="AD53" s="12">
        <f t="shared" si="26"/>
        <v>0</v>
      </c>
      <c r="AE53" s="13">
        <f t="shared" si="27"/>
        <v>0</v>
      </c>
      <c r="AF53" s="12">
        <f t="shared" si="28"/>
        <v>0</v>
      </c>
      <c r="AG53" s="13">
        <f t="shared" si="29"/>
        <v>0</v>
      </c>
      <c r="AH53" s="12">
        <f t="shared" si="30"/>
        <v>0</v>
      </c>
      <c r="AI53" s="13">
        <f t="shared" si="31"/>
        <v>0</v>
      </c>
    </row>
    <row r="54" spans="1:35" x14ac:dyDescent="0.3">
      <c r="A54" s="5" t="s">
        <v>27</v>
      </c>
      <c r="B54" s="5" t="s">
        <v>161</v>
      </c>
      <c r="C54" s="5" t="s">
        <v>162</v>
      </c>
      <c r="D54" s="5" t="s">
        <v>163</v>
      </c>
      <c r="E54" s="5" t="s">
        <v>41</v>
      </c>
      <c r="F54" s="5" t="s">
        <v>32</v>
      </c>
      <c r="G54" s="5" t="s">
        <v>47</v>
      </c>
      <c r="H54" s="5" t="s">
        <v>48</v>
      </c>
      <c r="I54" s="5" t="s">
        <v>49</v>
      </c>
      <c r="J54" s="5" t="s">
        <v>40</v>
      </c>
      <c r="K54" s="1" t="s">
        <v>35</v>
      </c>
      <c r="L54" s="1">
        <v>72.19</v>
      </c>
      <c r="M54" s="19">
        <v>11</v>
      </c>
      <c r="N54" s="19">
        <v>11</v>
      </c>
      <c r="O54" s="19">
        <v>25</v>
      </c>
      <c r="P54" s="19">
        <v>35</v>
      </c>
      <c r="Q54" s="19">
        <v>36</v>
      </c>
      <c r="R54" s="5">
        <v>118</v>
      </c>
      <c r="S54" s="10"/>
      <c r="T54" s="11">
        <f t="shared" si="16"/>
        <v>0</v>
      </c>
      <c r="U54" s="11">
        <f t="shared" si="17"/>
        <v>0</v>
      </c>
      <c r="V54" s="12">
        <f t="shared" si="18"/>
        <v>0</v>
      </c>
      <c r="W54" s="13">
        <f t="shared" si="19"/>
        <v>0</v>
      </c>
      <c r="X54" s="14">
        <f t="shared" si="20"/>
        <v>0</v>
      </c>
      <c r="Y54" s="13">
        <f t="shared" si="21"/>
        <v>0</v>
      </c>
      <c r="Z54" s="12">
        <f t="shared" si="22"/>
        <v>0</v>
      </c>
      <c r="AA54" s="11">
        <f t="shared" si="23"/>
        <v>0</v>
      </c>
      <c r="AB54" s="13">
        <f t="shared" si="24"/>
        <v>0</v>
      </c>
      <c r="AC54" s="14">
        <f t="shared" si="25"/>
        <v>0</v>
      </c>
      <c r="AD54" s="12">
        <f t="shared" si="26"/>
        <v>0</v>
      </c>
      <c r="AE54" s="13">
        <f t="shared" si="27"/>
        <v>0</v>
      </c>
      <c r="AF54" s="12">
        <f t="shared" si="28"/>
        <v>0</v>
      </c>
      <c r="AG54" s="13">
        <f t="shared" si="29"/>
        <v>0</v>
      </c>
      <c r="AH54" s="12">
        <f t="shared" si="30"/>
        <v>0</v>
      </c>
      <c r="AI54" s="13">
        <f t="shared" si="31"/>
        <v>0</v>
      </c>
    </row>
    <row r="55" spans="1:35" x14ac:dyDescent="0.3">
      <c r="A55" s="5" t="s">
        <v>27</v>
      </c>
      <c r="B55" s="5" t="s">
        <v>164</v>
      </c>
      <c r="C55" s="5" t="s">
        <v>165</v>
      </c>
      <c r="D55" s="5" t="s">
        <v>166</v>
      </c>
      <c r="E55" s="5" t="s">
        <v>39</v>
      </c>
      <c r="F55" s="5" t="s">
        <v>32</v>
      </c>
      <c r="G55" s="5" t="s">
        <v>47</v>
      </c>
      <c r="H55" s="5" t="s">
        <v>48</v>
      </c>
      <c r="I55" s="5" t="s">
        <v>49</v>
      </c>
      <c r="J55" s="5" t="s">
        <v>40</v>
      </c>
      <c r="K55" s="1" t="s">
        <v>35</v>
      </c>
      <c r="L55" s="1">
        <v>513.4</v>
      </c>
      <c r="M55" s="19">
        <v>3</v>
      </c>
      <c r="N55" s="19">
        <v>3</v>
      </c>
      <c r="O55" s="19">
        <v>6</v>
      </c>
      <c r="P55" s="19">
        <v>8</v>
      </c>
      <c r="Q55" s="19">
        <v>9</v>
      </c>
      <c r="R55" s="5">
        <v>29</v>
      </c>
      <c r="S55" s="10"/>
      <c r="T55" s="11">
        <f t="shared" si="16"/>
        <v>0</v>
      </c>
      <c r="U55" s="11">
        <f t="shared" si="17"/>
        <v>0</v>
      </c>
      <c r="V55" s="12">
        <f t="shared" si="18"/>
        <v>0</v>
      </c>
      <c r="W55" s="13">
        <f t="shared" si="19"/>
        <v>0</v>
      </c>
      <c r="X55" s="14">
        <f t="shared" si="20"/>
        <v>0</v>
      </c>
      <c r="Y55" s="13">
        <f t="shared" si="21"/>
        <v>0</v>
      </c>
      <c r="Z55" s="12">
        <f t="shared" si="22"/>
        <v>0</v>
      </c>
      <c r="AA55" s="11">
        <f t="shared" si="23"/>
        <v>0</v>
      </c>
      <c r="AB55" s="13">
        <f t="shared" si="24"/>
        <v>0</v>
      </c>
      <c r="AC55" s="14">
        <f t="shared" si="25"/>
        <v>0</v>
      </c>
      <c r="AD55" s="12">
        <f t="shared" si="26"/>
        <v>0</v>
      </c>
      <c r="AE55" s="13">
        <f t="shared" si="27"/>
        <v>0</v>
      </c>
      <c r="AF55" s="12">
        <f t="shared" si="28"/>
        <v>0</v>
      </c>
      <c r="AG55" s="13">
        <f t="shared" si="29"/>
        <v>0</v>
      </c>
      <c r="AH55" s="12">
        <f t="shared" si="30"/>
        <v>0</v>
      </c>
      <c r="AI55" s="13">
        <f t="shared" si="31"/>
        <v>0</v>
      </c>
    </row>
    <row r="56" spans="1:35" x14ac:dyDescent="0.3">
      <c r="A56" s="5" t="s">
        <v>27</v>
      </c>
      <c r="B56" s="5" t="s">
        <v>167</v>
      </c>
      <c r="C56" s="5" t="s">
        <v>168</v>
      </c>
      <c r="D56" s="5" t="s">
        <v>169</v>
      </c>
      <c r="E56" s="5" t="s">
        <v>39</v>
      </c>
      <c r="F56" s="5" t="s">
        <v>32</v>
      </c>
      <c r="G56" s="5" t="s">
        <v>47</v>
      </c>
      <c r="H56" s="5" t="s">
        <v>48</v>
      </c>
      <c r="I56" s="5" t="s">
        <v>49</v>
      </c>
      <c r="J56" s="5" t="s">
        <v>40</v>
      </c>
      <c r="K56" s="1" t="s">
        <v>35</v>
      </c>
      <c r="L56" s="1">
        <v>157.54</v>
      </c>
      <c r="M56" s="19">
        <v>7</v>
      </c>
      <c r="N56" s="19">
        <v>7</v>
      </c>
      <c r="O56" s="19">
        <v>17</v>
      </c>
      <c r="P56" s="19">
        <v>24</v>
      </c>
      <c r="Q56" s="19">
        <v>24</v>
      </c>
      <c r="R56" s="5">
        <v>79</v>
      </c>
      <c r="S56" s="10"/>
      <c r="T56" s="11">
        <f t="shared" si="16"/>
        <v>0</v>
      </c>
      <c r="U56" s="11">
        <f t="shared" si="17"/>
        <v>0</v>
      </c>
      <c r="V56" s="12">
        <f t="shared" si="18"/>
        <v>0</v>
      </c>
      <c r="W56" s="13">
        <f t="shared" si="19"/>
        <v>0</v>
      </c>
      <c r="X56" s="14">
        <f t="shared" si="20"/>
        <v>0</v>
      </c>
      <c r="Y56" s="13">
        <f t="shared" si="21"/>
        <v>0</v>
      </c>
      <c r="Z56" s="12">
        <f t="shared" si="22"/>
        <v>0</v>
      </c>
      <c r="AA56" s="11">
        <f t="shared" si="23"/>
        <v>0</v>
      </c>
      <c r="AB56" s="13">
        <f t="shared" si="24"/>
        <v>0</v>
      </c>
      <c r="AC56" s="14">
        <f t="shared" si="25"/>
        <v>0</v>
      </c>
      <c r="AD56" s="12">
        <f t="shared" si="26"/>
        <v>0</v>
      </c>
      <c r="AE56" s="13">
        <f t="shared" si="27"/>
        <v>0</v>
      </c>
      <c r="AF56" s="12">
        <f t="shared" si="28"/>
        <v>0</v>
      </c>
      <c r="AG56" s="13">
        <f t="shared" si="29"/>
        <v>0</v>
      </c>
      <c r="AH56" s="12">
        <f t="shared" si="30"/>
        <v>0</v>
      </c>
      <c r="AI56" s="13">
        <f t="shared" si="31"/>
        <v>0</v>
      </c>
    </row>
    <row r="57" spans="1:35" x14ac:dyDescent="0.3">
      <c r="A57" s="5" t="s">
        <v>27</v>
      </c>
      <c r="B57" s="5" t="s">
        <v>170</v>
      </c>
      <c r="C57" s="5" t="s">
        <v>171</v>
      </c>
      <c r="D57" s="5" t="s">
        <v>172</v>
      </c>
      <c r="E57" s="5" t="s">
        <v>39</v>
      </c>
      <c r="F57" s="5" t="s">
        <v>32</v>
      </c>
      <c r="G57" s="5" t="s">
        <v>47</v>
      </c>
      <c r="H57" s="5" t="s">
        <v>48</v>
      </c>
      <c r="I57" s="5" t="s">
        <v>49</v>
      </c>
      <c r="J57" s="5" t="s">
        <v>40</v>
      </c>
      <c r="K57" s="1" t="s">
        <v>35</v>
      </c>
      <c r="L57" s="1">
        <v>200.2</v>
      </c>
      <c r="M57" s="19">
        <v>89</v>
      </c>
      <c r="N57" s="19">
        <v>76</v>
      </c>
      <c r="O57" s="19">
        <v>89</v>
      </c>
      <c r="P57" s="19">
        <v>0</v>
      </c>
      <c r="Q57" s="19">
        <v>0</v>
      </c>
      <c r="R57" s="5">
        <v>254</v>
      </c>
      <c r="S57" s="10"/>
      <c r="T57" s="11">
        <f t="shared" si="16"/>
        <v>0</v>
      </c>
      <c r="U57" s="11">
        <f t="shared" si="17"/>
        <v>0</v>
      </c>
      <c r="V57" s="12">
        <f t="shared" si="18"/>
        <v>0</v>
      </c>
      <c r="W57" s="13">
        <f t="shared" si="19"/>
        <v>0</v>
      </c>
      <c r="X57" s="14">
        <f t="shared" si="20"/>
        <v>0</v>
      </c>
      <c r="Y57" s="13">
        <f t="shared" si="21"/>
        <v>0</v>
      </c>
      <c r="Z57" s="12">
        <f t="shared" si="22"/>
        <v>0</v>
      </c>
      <c r="AA57" s="11">
        <f t="shared" si="23"/>
        <v>0</v>
      </c>
      <c r="AB57" s="13">
        <f t="shared" si="24"/>
        <v>0</v>
      </c>
      <c r="AC57" s="14">
        <f t="shared" si="25"/>
        <v>0</v>
      </c>
      <c r="AD57" s="12">
        <f t="shared" si="26"/>
        <v>0</v>
      </c>
      <c r="AE57" s="13">
        <f t="shared" si="27"/>
        <v>0</v>
      </c>
      <c r="AF57" s="12">
        <f t="shared" si="28"/>
        <v>0</v>
      </c>
      <c r="AG57" s="13">
        <f t="shared" si="29"/>
        <v>0</v>
      </c>
      <c r="AH57" s="12">
        <f t="shared" si="30"/>
        <v>0</v>
      </c>
      <c r="AI57" s="13">
        <f t="shared" si="31"/>
        <v>0</v>
      </c>
    </row>
    <row r="58" spans="1:35" x14ac:dyDescent="0.3">
      <c r="A58" s="5" t="s">
        <v>27</v>
      </c>
      <c r="B58" s="6" t="s">
        <v>173</v>
      </c>
      <c r="C58" s="6" t="s">
        <v>174</v>
      </c>
      <c r="D58" s="6" t="s">
        <v>175</v>
      </c>
      <c r="E58" s="5" t="s">
        <v>39</v>
      </c>
      <c r="F58" s="5" t="s">
        <v>32</v>
      </c>
      <c r="G58" s="5" t="s">
        <v>47</v>
      </c>
      <c r="H58" s="5" t="s">
        <v>48</v>
      </c>
      <c r="I58" s="5" t="s">
        <v>49</v>
      </c>
      <c r="J58" s="5" t="s">
        <v>40</v>
      </c>
      <c r="K58" s="5" t="s">
        <v>35</v>
      </c>
      <c r="L58" s="1">
        <v>235.62</v>
      </c>
      <c r="M58" s="19">
        <v>0</v>
      </c>
      <c r="N58" s="19">
        <v>190</v>
      </c>
      <c r="O58" s="19">
        <v>190</v>
      </c>
      <c r="P58" s="19">
        <v>190</v>
      </c>
      <c r="Q58" s="19">
        <v>190</v>
      </c>
      <c r="R58" s="5">
        <v>760</v>
      </c>
      <c r="S58" s="10"/>
      <c r="T58" s="11">
        <f t="shared" si="16"/>
        <v>0</v>
      </c>
      <c r="U58" s="11">
        <f t="shared" si="17"/>
        <v>0</v>
      </c>
      <c r="V58" s="12">
        <f t="shared" si="18"/>
        <v>0</v>
      </c>
      <c r="W58" s="13">
        <f t="shared" si="19"/>
        <v>0</v>
      </c>
      <c r="X58" s="14">
        <f t="shared" si="20"/>
        <v>0</v>
      </c>
      <c r="Y58" s="13">
        <f t="shared" si="21"/>
        <v>0</v>
      </c>
      <c r="Z58" s="12">
        <f t="shared" si="22"/>
        <v>0</v>
      </c>
      <c r="AA58" s="11">
        <f t="shared" si="23"/>
        <v>0</v>
      </c>
      <c r="AB58" s="13">
        <f t="shared" si="24"/>
        <v>0</v>
      </c>
      <c r="AC58" s="14">
        <f t="shared" si="25"/>
        <v>0</v>
      </c>
      <c r="AD58" s="12">
        <f t="shared" si="26"/>
        <v>0</v>
      </c>
      <c r="AE58" s="13">
        <f t="shared" si="27"/>
        <v>0</v>
      </c>
      <c r="AF58" s="12">
        <f t="shared" si="28"/>
        <v>0</v>
      </c>
      <c r="AG58" s="13">
        <f t="shared" si="29"/>
        <v>0</v>
      </c>
      <c r="AH58" s="12">
        <f t="shared" si="30"/>
        <v>0</v>
      </c>
      <c r="AI58" s="13">
        <f t="shared" si="31"/>
        <v>0</v>
      </c>
    </row>
    <row r="59" spans="1:35" x14ac:dyDescent="0.3">
      <c r="A59" s="5" t="s">
        <v>31</v>
      </c>
      <c r="B59" s="6" t="s">
        <v>173</v>
      </c>
      <c r="C59" s="6" t="s">
        <v>174</v>
      </c>
      <c r="D59" s="6" t="s">
        <v>175</v>
      </c>
      <c r="E59" s="5" t="s">
        <v>39</v>
      </c>
      <c r="F59" s="5" t="s">
        <v>32</v>
      </c>
      <c r="G59" s="5" t="s">
        <v>47</v>
      </c>
      <c r="H59" s="5" t="s">
        <v>48</v>
      </c>
      <c r="I59" s="5" t="s">
        <v>49</v>
      </c>
      <c r="J59" s="5" t="s">
        <v>40</v>
      </c>
      <c r="K59" s="5" t="s">
        <v>35</v>
      </c>
      <c r="L59" s="1">
        <v>235.62</v>
      </c>
      <c r="M59" s="19">
        <v>532</v>
      </c>
      <c r="N59" s="19">
        <v>532</v>
      </c>
      <c r="O59" s="19"/>
      <c r="P59" s="19"/>
      <c r="Q59" s="19"/>
      <c r="R59" s="5">
        <v>1064</v>
      </c>
      <c r="S59" s="10"/>
      <c r="T59" s="11">
        <f t="shared" si="16"/>
        <v>0</v>
      </c>
      <c r="U59" s="11">
        <f t="shared" si="17"/>
        <v>0</v>
      </c>
      <c r="V59" s="12">
        <f t="shared" si="18"/>
        <v>0</v>
      </c>
      <c r="W59" s="13">
        <f t="shared" si="19"/>
        <v>0</v>
      </c>
      <c r="X59" s="14">
        <f t="shared" si="20"/>
        <v>0</v>
      </c>
      <c r="Y59" s="13">
        <f t="shared" si="21"/>
        <v>0</v>
      </c>
      <c r="Z59" s="12">
        <f t="shared" si="22"/>
        <v>0</v>
      </c>
      <c r="AA59" s="11">
        <f t="shared" si="23"/>
        <v>0</v>
      </c>
      <c r="AB59" s="13">
        <f t="shared" si="24"/>
        <v>0</v>
      </c>
      <c r="AC59" s="14">
        <f t="shared" si="25"/>
        <v>0</v>
      </c>
      <c r="AD59" s="12">
        <f t="shared" si="26"/>
        <v>0</v>
      </c>
      <c r="AE59" s="13">
        <f t="shared" si="27"/>
        <v>0</v>
      </c>
      <c r="AF59" s="12">
        <f t="shared" si="28"/>
        <v>0</v>
      </c>
      <c r="AG59" s="13">
        <f t="shared" si="29"/>
        <v>0</v>
      </c>
      <c r="AH59" s="12">
        <f t="shared" si="30"/>
        <v>0</v>
      </c>
      <c r="AI59" s="13">
        <f t="shared" si="31"/>
        <v>0</v>
      </c>
    </row>
    <row r="60" spans="1:35" x14ac:dyDescent="0.3">
      <c r="A60" s="5" t="s">
        <v>27</v>
      </c>
      <c r="B60" s="5" t="s">
        <v>176</v>
      </c>
      <c r="C60" s="5" t="s">
        <v>177</v>
      </c>
      <c r="D60" s="5" t="s">
        <v>178</v>
      </c>
      <c r="E60" s="5" t="s">
        <v>39</v>
      </c>
      <c r="F60" s="5" t="s">
        <v>32</v>
      </c>
      <c r="G60" s="5" t="s">
        <v>47</v>
      </c>
      <c r="H60" s="5" t="s">
        <v>48</v>
      </c>
      <c r="I60" s="5" t="s">
        <v>49</v>
      </c>
      <c r="J60" s="5" t="s">
        <v>40</v>
      </c>
      <c r="K60" s="1" t="s">
        <v>35</v>
      </c>
      <c r="L60" s="1">
        <v>178.84</v>
      </c>
      <c r="M60" s="19">
        <v>118</v>
      </c>
      <c r="N60" s="19">
        <v>118</v>
      </c>
      <c r="O60" s="19">
        <v>264</v>
      </c>
      <c r="P60" s="19">
        <v>376</v>
      </c>
      <c r="Q60" s="19">
        <v>384</v>
      </c>
      <c r="R60" s="5">
        <v>1260</v>
      </c>
      <c r="S60" s="10"/>
      <c r="T60" s="11">
        <f t="shared" si="16"/>
        <v>0</v>
      </c>
      <c r="U60" s="11">
        <f t="shared" si="17"/>
        <v>0</v>
      </c>
      <c r="V60" s="12">
        <f t="shared" si="18"/>
        <v>0</v>
      </c>
      <c r="W60" s="13">
        <f t="shared" si="19"/>
        <v>0</v>
      </c>
      <c r="X60" s="14">
        <f t="shared" si="20"/>
        <v>0</v>
      </c>
      <c r="Y60" s="13">
        <f t="shared" si="21"/>
        <v>0</v>
      </c>
      <c r="Z60" s="12">
        <f t="shared" si="22"/>
        <v>0</v>
      </c>
      <c r="AA60" s="11">
        <f t="shared" si="23"/>
        <v>0</v>
      </c>
      <c r="AB60" s="13">
        <f t="shared" si="24"/>
        <v>0</v>
      </c>
      <c r="AC60" s="14">
        <f t="shared" si="25"/>
        <v>0</v>
      </c>
      <c r="AD60" s="12">
        <f t="shared" si="26"/>
        <v>0</v>
      </c>
      <c r="AE60" s="13">
        <f t="shared" si="27"/>
        <v>0</v>
      </c>
      <c r="AF60" s="12">
        <f t="shared" si="28"/>
        <v>0</v>
      </c>
      <c r="AG60" s="13">
        <f t="shared" si="29"/>
        <v>0</v>
      </c>
      <c r="AH60" s="12">
        <f t="shared" si="30"/>
        <v>0</v>
      </c>
      <c r="AI60" s="13">
        <f t="shared" si="31"/>
        <v>0</v>
      </c>
    </row>
    <row r="61" spans="1:35" x14ac:dyDescent="0.3">
      <c r="A61" s="5" t="s">
        <v>27</v>
      </c>
      <c r="B61" s="5" t="s">
        <v>179</v>
      </c>
      <c r="C61" s="5" t="s">
        <v>180</v>
      </c>
      <c r="D61" s="5" t="s">
        <v>181</v>
      </c>
      <c r="E61" s="5" t="s">
        <v>39</v>
      </c>
      <c r="F61" s="5" t="s">
        <v>32</v>
      </c>
      <c r="G61" s="5" t="s">
        <v>47</v>
      </c>
      <c r="H61" s="5" t="s">
        <v>48</v>
      </c>
      <c r="I61" s="5" t="s">
        <v>49</v>
      </c>
      <c r="J61" s="5" t="s">
        <v>40</v>
      </c>
      <c r="K61" s="1" t="s">
        <v>35</v>
      </c>
      <c r="L61" s="1">
        <v>146.59</v>
      </c>
      <c r="M61" s="19">
        <v>653</v>
      </c>
      <c r="N61" s="19">
        <v>401</v>
      </c>
      <c r="O61" s="19">
        <v>681</v>
      </c>
      <c r="P61" s="19">
        <v>873</v>
      </c>
      <c r="Q61" s="19">
        <v>531</v>
      </c>
      <c r="R61" s="5">
        <v>3139</v>
      </c>
      <c r="S61" s="10"/>
      <c r="T61" s="11">
        <f t="shared" si="16"/>
        <v>0</v>
      </c>
      <c r="U61" s="11">
        <f t="shared" si="17"/>
        <v>0</v>
      </c>
      <c r="V61" s="12">
        <f t="shared" si="18"/>
        <v>0</v>
      </c>
      <c r="W61" s="13">
        <f t="shared" si="19"/>
        <v>0</v>
      </c>
      <c r="X61" s="14">
        <f t="shared" si="20"/>
        <v>0</v>
      </c>
      <c r="Y61" s="13">
        <f t="shared" si="21"/>
        <v>0</v>
      </c>
      <c r="Z61" s="12">
        <f t="shared" si="22"/>
        <v>0</v>
      </c>
      <c r="AA61" s="11">
        <f t="shared" si="23"/>
        <v>0</v>
      </c>
      <c r="AB61" s="13">
        <f t="shared" si="24"/>
        <v>0</v>
      </c>
      <c r="AC61" s="14">
        <f t="shared" si="25"/>
        <v>0</v>
      </c>
      <c r="AD61" s="12">
        <f t="shared" si="26"/>
        <v>0</v>
      </c>
      <c r="AE61" s="13">
        <f t="shared" si="27"/>
        <v>0</v>
      </c>
      <c r="AF61" s="12">
        <f t="shared" si="28"/>
        <v>0</v>
      </c>
      <c r="AG61" s="13">
        <f t="shared" si="29"/>
        <v>0</v>
      </c>
      <c r="AH61" s="12">
        <f t="shared" si="30"/>
        <v>0</v>
      </c>
      <c r="AI61" s="13">
        <f t="shared" si="31"/>
        <v>0</v>
      </c>
    </row>
    <row r="62" spans="1:35" x14ac:dyDescent="0.3">
      <c r="A62" s="5" t="s">
        <v>27</v>
      </c>
      <c r="B62" s="5" t="s">
        <v>182</v>
      </c>
      <c r="C62" s="5" t="s">
        <v>183</v>
      </c>
      <c r="D62" s="5" t="s">
        <v>184</v>
      </c>
      <c r="E62" s="5" t="s">
        <v>39</v>
      </c>
      <c r="F62" s="5" t="s">
        <v>32</v>
      </c>
      <c r="G62" s="5" t="s">
        <v>47</v>
      </c>
      <c r="H62" s="5" t="s">
        <v>48</v>
      </c>
      <c r="I62" s="5" t="s">
        <v>49</v>
      </c>
      <c r="J62" s="5" t="s">
        <v>40</v>
      </c>
      <c r="K62" s="1" t="s">
        <v>35</v>
      </c>
      <c r="L62" s="1">
        <v>164.29</v>
      </c>
      <c r="M62" s="19">
        <v>209</v>
      </c>
      <c r="N62" s="19">
        <v>209</v>
      </c>
      <c r="O62" s="19">
        <v>466</v>
      </c>
      <c r="P62" s="19">
        <v>664</v>
      </c>
      <c r="Q62" s="19">
        <v>679</v>
      </c>
      <c r="R62" s="5">
        <v>2227</v>
      </c>
      <c r="S62" s="10"/>
      <c r="T62" s="11">
        <f t="shared" si="16"/>
        <v>0</v>
      </c>
      <c r="U62" s="11">
        <f t="shared" si="17"/>
        <v>0</v>
      </c>
      <c r="V62" s="12">
        <f t="shared" si="18"/>
        <v>0</v>
      </c>
      <c r="W62" s="13">
        <f t="shared" si="19"/>
        <v>0</v>
      </c>
      <c r="X62" s="14">
        <f t="shared" si="20"/>
        <v>0</v>
      </c>
      <c r="Y62" s="13">
        <f t="shared" si="21"/>
        <v>0</v>
      </c>
      <c r="Z62" s="12">
        <f t="shared" si="22"/>
        <v>0</v>
      </c>
      <c r="AA62" s="11">
        <f t="shared" si="23"/>
        <v>0</v>
      </c>
      <c r="AB62" s="13">
        <f t="shared" si="24"/>
        <v>0</v>
      </c>
      <c r="AC62" s="14">
        <f t="shared" si="25"/>
        <v>0</v>
      </c>
      <c r="AD62" s="12">
        <f t="shared" si="26"/>
        <v>0</v>
      </c>
      <c r="AE62" s="13">
        <f t="shared" si="27"/>
        <v>0</v>
      </c>
      <c r="AF62" s="12">
        <f t="shared" si="28"/>
        <v>0</v>
      </c>
      <c r="AG62" s="13">
        <f t="shared" si="29"/>
        <v>0</v>
      </c>
      <c r="AH62" s="12">
        <f t="shared" si="30"/>
        <v>0</v>
      </c>
      <c r="AI62" s="13">
        <f t="shared" si="31"/>
        <v>0</v>
      </c>
    </row>
    <row r="63" spans="1:35" x14ac:dyDescent="0.3">
      <c r="A63" s="5" t="s">
        <v>27</v>
      </c>
      <c r="B63" s="5" t="s">
        <v>185</v>
      </c>
      <c r="C63" s="5" t="s">
        <v>186</v>
      </c>
      <c r="D63" s="5" t="s">
        <v>187</v>
      </c>
      <c r="E63" s="5" t="s">
        <v>39</v>
      </c>
      <c r="F63" s="5" t="s">
        <v>32</v>
      </c>
      <c r="G63" s="5" t="s">
        <v>47</v>
      </c>
      <c r="H63" s="5" t="s">
        <v>48</v>
      </c>
      <c r="I63" s="5" t="s">
        <v>49</v>
      </c>
      <c r="J63" s="5" t="s">
        <v>40</v>
      </c>
      <c r="K63" s="1" t="s">
        <v>35</v>
      </c>
      <c r="L63" s="1">
        <v>150.38</v>
      </c>
      <c r="M63" s="19">
        <v>526</v>
      </c>
      <c r="N63" s="19">
        <v>321</v>
      </c>
      <c r="O63" s="19">
        <v>536</v>
      </c>
      <c r="P63" s="19">
        <v>684</v>
      </c>
      <c r="Q63" s="19">
        <v>401</v>
      </c>
      <c r="R63" s="5">
        <v>2468</v>
      </c>
      <c r="S63" s="10"/>
      <c r="T63" s="11">
        <f t="shared" si="16"/>
        <v>0</v>
      </c>
      <c r="U63" s="11">
        <f t="shared" si="17"/>
        <v>0</v>
      </c>
      <c r="V63" s="12">
        <f t="shared" si="18"/>
        <v>0</v>
      </c>
      <c r="W63" s="13">
        <f t="shared" si="19"/>
        <v>0</v>
      </c>
      <c r="X63" s="14">
        <f t="shared" si="20"/>
        <v>0</v>
      </c>
      <c r="Y63" s="13">
        <f t="shared" si="21"/>
        <v>0</v>
      </c>
      <c r="Z63" s="12">
        <f t="shared" si="22"/>
        <v>0</v>
      </c>
      <c r="AA63" s="11">
        <f t="shared" si="23"/>
        <v>0</v>
      </c>
      <c r="AB63" s="13">
        <f t="shared" si="24"/>
        <v>0</v>
      </c>
      <c r="AC63" s="14">
        <f t="shared" si="25"/>
        <v>0</v>
      </c>
      <c r="AD63" s="12">
        <f t="shared" si="26"/>
        <v>0</v>
      </c>
      <c r="AE63" s="13">
        <f t="shared" si="27"/>
        <v>0</v>
      </c>
      <c r="AF63" s="12">
        <f t="shared" si="28"/>
        <v>0</v>
      </c>
      <c r="AG63" s="13">
        <f t="shared" si="29"/>
        <v>0</v>
      </c>
      <c r="AH63" s="12">
        <f t="shared" si="30"/>
        <v>0</v>
      </c>
      <c r="AI63" s="13">
        <f t="shared" si="31"/>
        <v>0</v>
      </c>
    </row>
    <row r="64" spans="1:35" x14ac:dyDescent="0.3">
      <c r="A64" s="5" t="s">
        <v>27</v>
      </c>
      <c r="B64" s="5" t="s">
        <v>188</v>
      </c>
      <c r="C64" s="5" t="s">
        <v>189</v>
      </c>
      <c r="D64" s="5" t="s">
        <v>190</v>
      </c>
      <c r="E64" s="5" t="s">
        <v>39</v>
      </c>
      <c r="F64" s="5" t="s">
        <v>32</v>
      </c>
      <c r="G64" s="5" t="s">
        <v>47</v>
      </c>
      <c r="H64" s="5" t="s">
        <v>48</v>
      </c>
      <c r="I64" s="5" t="s">
        <v>49</v>
      </c>
      <c r="J64" s="5" t="s">
        <v>40</v>
      </c>
      <c r="K64" s="1" t="s">
        <v>35</v>
      </c>
      <c r="L64" s="1">
        <v>236.54</v>
      </c>
      <c r="M64" s="19">
        <v>199</v>
      </c>
      <c r="N64" s="19">
        <v>134</v>
      </c>
      <c r="O64" s="19">
        <v>248</v>
      </c>
      <c r="P64" s="19">
        <v>328</v>
      </c>
      <c r="Q64" s="19">
        <v>245</v>
      </c>
      <c r="R64" s="5">
        <v>1154</v>
      </c>
      <c r="S64" s="10"/>
      <c r="T64" s="11">
        <f t="shared" si="16"/>
        <v>0</v>
      </c>
      <c r="U64" s="11">
        <f t="shared" si="17"/>
        <v>0</v>
      </c>
      <c r="V64" s="12">
        <f t="shared" si="18"/>
        <v>0</v>
      </c>
      <c r="W64" s="13">
        <f t="shared" si="19"/>
        <v>0</v>
      </c>
      <c r="X64" s="14">
        <f t="shared" si="20"/>
        <v>0</v>
      </c>
      <c r="Y64" s="13">
        <f t="shared" si="21"/>
        <v>0</v>
      </c>
      <c r="Z64" s="12">
        <f t="shared" si="22"/>
        <v>0</v>
      </c>
      <c r="AA64" s="11">
        <f t="shared" si="23"/>
        <v>0</v>
      </c>
      <c r="AB64" s="13">
        <f t="shared" si="24"/>
        <v>0</v>
      </c>
      <c r="AC64" s="14">
        <f t="shared" si="25"/>
        <v>0</v>
      </c>
      <c r="AD64" s="12">
        <f t="shared" si="26"/>
        <v>0</v>
      </c>
      <c r="AE64" s="13">
        <f t="shared" si="27"/>
        <v>0</v>
      </c>
      <c r="AF64" s="12">
        <f t="shared" si="28"/>
        <v>0</v>
      </c>
      <c r="AG64" s="13">
        <f t="shared" si="29"/>
        <v>0</v>
      </c>
      <c r="AH64" s="12">
        <f t="shared" si="30"/>
        <v>0</v>
      </c>
      <c r="AI64" s="13">
        <f t="shared" si="31"/>
        <v>0</v>
      </c>
    </row>
    <row r="65" spans="1:35" x14ac:dyDescent="0.3">
      <c r="A65" s="5" t="s">
        <v>27</v>
      </c>
      <c r="B65" s="5" t="s">
        <v>191</v>
      </c>
      <c r="C65" s="5" t="s">
        <v>192</v>
      </c>
      <c r="D65" s="5" t="s">
        <v>193</v>
      </c>
      <c r="E65" s="5" t="s">
        <v>39</v>
      </c>
      <c r="F65" s="5" t="s">
        <v>32</v>
      </c>
      <c r="G65" s="5" t="s">
        <v>47</v>
      </c>
      <c r="H65" s="5" t="s">
        <v>48</v>
      </c>
      <c r="I65" s="5" t="s">
        <v>49</v>
      </c>
      <c r="J65" s="5" t="s">
        <v>40</v>
      </c>
      <c r="K65" s="1" t="s">
        <v>35</v>
      </c>
      <c r="L65" s="1">
        <v>288.75</v>
      </c>
      <c r="M65" s="19">
        <v>103</v>
      </c>
      <c r="N65" s="19">
        <v>103</v>
      </c>
      <c r="O65" s="19">
        <v>103</v>
      </c>
      <c r="P65" s="19">
        <v>103</v>
      </c>
      <c r="Q65" s="19">
        <v>103</v>
      </c>
      <c r="R65" s="5">
        <v>515</v>
      </c>
      <c r="S65" s="10"/>
      <c r="T65" s="11">
        <f t="shared" si="16"/>
        <v>0</v>
      </c>
      <c r="U65" s="11">
        <f t="shared" si="17"/>
        <v>0</v>
      </c>
      <c r="V65" s="12">
        <f t="shared" si="18"/>
        <v>0</v>
      </c>
      <c r="W65" s="13">
        <f t="shared" si="19"/>
        <v>0</v>
      </c>
      <c r="X65" s="14">
        <f t="shared" si="20"/>
        <v>0</v>
      </c>
      <c r="Y65" s="13">
        <f t="shared" si="21"/>
        <v>0</v>
      </c>
      <c r="Z65" s="12">
        <f t="shared" si="22"/>
        <v>0</v>
      </c>
      <c r="AA65" s="11">
        <f t="shared" si="23"/>
        <v>0</v>
      </c>
      <c r="AB65" s="13">
        <f t="shared" si="24"/>
        <v>0</v>
      </c>
      <c r="AC65" s="14">
        <f t="shared" si="25"/>
        <v>0</v>
      </c>
      <c r="AD65" s="12">
        <f t="shared" si="26"/>
        <v>0</v>
      </c>
      <c r="AE65" s="13">
        <f t="shared" si="27"/>
        <v>0</v>
      </c>
      <c r="AF65" s="12">
        <f t="shared" si="28"/>
        <v>0</v>
      </c>
      <c r="AG65" s="13">
        <f t="shared" si="29"/>
        <v>0</v>
      </c>
      <c r="AH65" s="12">
        <f t="shared" si="30"/>
        <v>0</v>
      </c>
      <c r="AI65" s="13">
        <f t="shared" si="31"/>
        <v>0</v>
      </c>
    </row>
    <row r="66" spans="1:35" x14ac:dyDescent="0.3">
      <c r="A66" s="5" t="s">
        <v>27</v>
      </c>
      <c r="B66" s="5" t="s">
        <v>194</v>
      </c>
      <c r="C66" s="5" t="s">
        <v>195</v>
      </c>
      <c r="D66" s="5" t="s">
        <v>196</v>
      </c>
      <c r="E66" s="5" t="s">
        <v>39</v>
      </c>
      <c r="F66" s="5" t="s">
        <v>32</v>
      </c>
      <c r="G66" s="5" t="s">
        <v>47</v>
      </c>
      <c r="H66" s="5" t="s">
        <v>48</v>
      </c>
      <c r="I66" s="5" t="s">
        <v>49</v>
      </c>
      <c r="J66" s="5" t="s">
        <v>40</v>
      </c>
      <c r="K66" s="1" t="s">
        <v>35</v>
      </c>
      <c r="L66" s="1">
        <v>96.1</v>
      </c>
      <c r="M66" s="19">
        <v>6</v>
      </c>
      <c r="N66" s="19">
        <v>0</v>
      </c>
      <c r="O66" s="19">
        <v>6</v>
      </c>
      <c r="P66" s="19">
        <v>6</v>
      </c>
      <c r="Q66" s="19">
        <v>6</v>
      </c>
      <c r="R66" s="5">
        <v>24</v>
      </c>
      <c r="S66" s="10"/>
      <c r="T66" s="11">
        <f t="shared" si="16"/>
        <v>0</v>
      </c>
      <c r="U66" s="11">
        <f t="shared" si="17"/>
        <v>0</v>
      </c>
      <c r="V66" s="12">
        <f t="shared" si="18"/>
        <v>0</v>
      </c>
      <c r="W66" s="13">
        <f t="shared" si="19"/>
        <v>0</v>
      </c>
      <c r="X66" s="14">
        <f t="shared" si="20"/>
        <v>0</v>
      </c>
      <c r="Y66" s="13">
        <f t="shared" si="21"/>
        <v>0</v>
      </c>
      <c r="Z66" s="12">
        <f t="shared" si="22"/>
        <v>0</v>
      </c>
      <c r="AA66" s="11">
        <f t="shared" si="23"/>
        <v>0</v>
      </c>
      <c r="AB66" s="13">
        <f t="shared" si="24"/>
        <v>0</v>
      </c>
      <c r="AC66" s="14">
        <f t="shared" si="25"/>
        <v>0</v>
      </c>
      <c r="AD66" s="12">
        <f t="shared" si="26"/>
        <v>0</v>
      </c>
      <c r="AE66" s="13">
        <f t="shared" si="27"/>
        <v>0</v>
      </c>
      <c r="AF66" s="12">
        <f t="shared" si="28"/>
        <v>0</v>
      </c>
      <c r="AG66" s="13">
        <f t="shared" si="29"/>
        <v>0</v>
      </c>
      <c r="AH66" s="12">
        <f t="shared" si="30"/>
        <v>0</v>
      </c>
      <c r="AI66" s="13">
        <f t="shared" si="31"/>
        <v>0</v>
      </c>
    </row>
    <row r="67" spans="1:35" x14ac:dyDescent="0.3">
      <c r="A67" s="5" t="s">
        <v>27</v>
      </c>
      <c r="B67" s="5" t="s">
        <v>197</v>
      </c>
      <c r="C67" s="5" t="s">
        <v>198</v>
      </c>
      <c r="D67" s="5" t="s">
        <v>199</v>
      </c>
      <c r="E67" s="5" t="s">
        <v>39</v>
      </c>
      <c r="F67" s="5" t="s">
        <v>32</v>
      </c>
      <c r="G67" s="5" t="s">
        <v>47</v>
      </c>
      <c r="H67" s="5" t="s">
        <v>48</v>
      </c>
      <c r="I67" s="5" t="s">
        <v>49</v>
      </c>
      <c r="J67" s="5" t="s">
        <v>40</v>
      </c>
      <c r="K67" s="1" t="s">
        <v>35</v>
      </c>
      <c r="L67" s="1">
        <v>184.8</v>
      </c>
      <c r="M67" s="19">
        <v>8</v>
      </c>
      <c r="N67" s="19">
        <v>8</v>
      </c>
      <c r="O67" s="19">
        <v>8</v>
      </c>
      <c r="P67" s="19">
        <v>8</v>
      </c>
      <c r="Q67" s="19">
        <v>8</v>
      </c>
      <c r="R67" s="5">
        <v>40</v>
      </c>
      <c r="S67" s="10"/>
      <c r="T67" s="11">
        <f t="shared" ref="T67:T88" si="32">S67*M67</f>
        <v>0</v>
      </c>
      <c r="U67" s="11">
        <f t="shared" ref="U67:U88" si="33">T67*1.15</f>
        <v>0</v>
      </c>
      <c r="V67" s="12">
        <f t="shared" ref="V67:V88" si="34">+S67*1.06</f>
        <v>0</v>
      </c>
      <c r="W67" s="13">
        <f t="shared" ref="W67:W88" si="35">+N67*V67</f>
        <v>0</v>
      </c>
      <c r="X67" s="14">
        <f t="shared" ref="X67:X88" si="36">+W67*1.15</f>
        <v>0</v>
      </c>
      <c r="Y67" s="13">
        <f t="shared" ref="Y67:Y88" si="37">+V67*1.06</f>
        <v>0</v>
      </c>
      <c r="Z67" s="12">
        <f t="shared" ref="Z67:Z88" si="38">+Y67*O67</f>
        <v>0</v>
      </c>
      <c r="AA67" s="11">
        <f t="shared" ref="AA67:AA88" si="39">+Z67*1.15</f>
        <v>0</v>
      </c>
      <c r="AB67" s="13">
        <f t="shared" ref="AB67:AB88" si="40">+Y67*1.06</f>
        <v>0</v>
      </c>
      <c r="AC67" s="14">
        <f t="shared" ref="AC67:AC88" si="41">+AB67*P67</f>
        <v>0</v>
      </c>
      <c r="AD67" s="12">
        <f t="shared" ref="AD67:AD88" si="42">+AC67*1.15</f>
        <v>0</v>
      </c>
      <c r="AE67" s="13">
        <f t="shared" ref="AE67:AE88" si="43">+AB67*1.06</f>
        <v>0</v>
      </c>
      <c r="AF67" s="12">
        <f t="shared" ref="AF67:AF88" si="44">+AE67*Q67</f>
        <v>0</v>
      </c>
      <c r="AG67" s="13">
        <f t="shared" ref="AG67:AG88" si="45">+AF67*1.15</f>
        <v>0</v>
      </c>
      <c r="AH67" s="12">
        <f t="shared" ref="AH67:AH88" si="46">T67+W67+Z67+AC67+AF67</f>
        <v>0</v>
      </c>
      <c r="AI67" s="13">
        <f t="shared" ref="AI67:AI88" si="47">U67+X67+AA67+AD67+AG67</f>
        <v>0</v>
      </c>
    </row>
    <row r="68" spans="1:35" x14ac:dyDescent="0.3">
      <c r="A68" s="5" t="s">
        <v>27</v>
      </c>
      <c r="B68" s="5" t="s">
        <v>200</v>
      </c>
      <c r="C68" s="5" t="s">
        <v>201</v>
      </c>
      <c r="D68" s="5" t="s">
        <v>202</v>
      </c>
      <c r="E68" s="5" t="s">
        <v>39</v>
      </c>
      <c r="F68" s="5" t="s">
        <v>32</v>
      </c>
      <c r="G68" s="5" t="s">
        <v>47</v>
      </c>
      <c r="H68" s="5" t="s">
        <v>48</v>
      </c>
      <c r="I68" s="5" t="s">
        <v>49</v>
      </c>
      <c r="J68" s="5" t="s">
        <v>40</v>
      </c>
      <c r="K68" s="1" t="s">
        <v>35</v>
      </c>
      <c r="L68" s="1">
        <v>198.25</v>
      </c>
      <c r="M68" s="19">
        <v>108</v>
      </c>
      <c r="N68" s="19">
        <v>67</v>
      </c>
      <c r="O68" s="19">
        <v>113</v>
      </c>
      <c r="P68" s="19">
        <v>146</v>
      </c>
      <c r="Q68" s="19">
        <v>89</v>
      </c>
      <c r="R68" s="5">
        <v>523</v>
      </c>
      <c r="S68" s="10"/>
      <c r="T68" s="11">
        <f t="shared" si="32"/>
        <v>0</v>
      </c>
      <c r="U68" s="11">
        <f t="shared" si="33"/>
        <v>0</v>
      </c>
      <c r="V68" s="12">
        <f t="shared" si="34"/>
        <v>0</v>
      </c>
      <c r="W68" s="13">
        <f t="shared" si="35"/>
        <v>0</v>
      </c>
      <c r="X68" s="14">
        <f t="shared" si="36"/>
        <v>0</v>
      </c>
      <c r="Y68" s="13">
        <f t="shared" si="37"/>
        <v>0</v>
      </c>
      <c r="Z68" s="12">
        <f t="shared" si="38"/>
        <v>0</v>
      </c>
      <c r="AA68" s="11">
        <f t="shared" si="39"/>
        <v>0</v>
      </c>
      <c r="AB68" s="13">
        <f t="shared" si="40"/>
        <v>0</v>
      </c>
      <c r="AC68" s="14">
        <f t="shared" si="41"/>
        <v>0</v>
      </c>
      <c r="AD68" s="12">
        <f t="shared" si="42"/>
        <v>0</v>
      </c>
      <c r="AE68" s="13">
        <f t="shared" si="43"/>
        <v>0</v>
      </c>
      <c r="AF68" s="12">
        <f t="shared" si="44"/>
        <v>0</v>
      </c>
      <c r="AG68" s="13">
        <f t="shared" si="45"/>
        <v>0</v>
      </c>
      <c r="AH68" s="12">
        <f t="shared" si="46"/>
        <v>0</v>
      </c>
      <c r="AI68" s="13">
        <f t="shared" si="47"/>
        <v>0</v>
      </c>
    </row>
    <row r="69" spans="1:35" x14ac:dyDescent="0.3">
      <c r="A69" s="5" t="s">
        <v>31</v>
      </c>
      <c r="B69" s="5" t="s">
        <v>200</v>
      </c>
      <c r="C69" s="5" t="s">
        <v>201</v>
      </c>
      <c r="D69" s="5" t="s">
        <v>202</v>
      </c>
      <c r="E69" s="5" t="s">
        <v>39</v>
      </c>
      <c r="F69" s="5" t="s">
        <v>32</v>
      </c>
      <c r="G69" s="5" t="s">
        <v>47</v>
      </c>
      <c r="H69" s="5" t="s">
        <v>48</v>
      </c>
      <c r="I69" s="5" t="s">
        <v>49</v>
      </c>
      <c r="J69" s="5" t="s">
        <v>40</v>
      </c>
      <c r="K69" s="1" t="s">
        <v>35</v>
      </c>
      <c r="L69" s="1">
        <v>198.25</v>
      </c>
      <c r="M69" s="19">
        <v>1002</v>
      </c>
      <c r="N69" s="19">
        <v>1002</v>
      </c>
      <c r="O69" s="19"/>
      <c r="P69" s="19"/>
      <c r="Q69" s="19"/>
      <c r="R69" s="5">
        <v>2004</v>
      </c>
      <c r="S69" s="10"/>
      <c r="T69" s="11">
        <f t="shared" si="32"/>
        <v>0</v>
      </c>
      <c r="U69" s="11">
        <f t="shared" si="33"/>
        <v>0</v>
      </c>
      <c r="V69" s="12">
        <f t="shared" si="34"/>
        <v>0</v>
      </c>
      <c r="W69" s="13">
        <f t="shared" si="35"/>
        <v>0</v>
      </c>
      <c r="X69" s="14">
        <f t="shared" si="36"/>
        <v>0</v>
      </c>
      <c r="Y69" s="13">
        <f t="shared" si="37"/>
        <v>0</v>
      </c>
      <c r="Z69" s="12">
        <f t="shared" si="38"/>
        <v>0</v>
      </c>
      <c r="AA69" s="11">
        <f t="shared" si="39"/>
        <v>0</v>
      </c>
      <c r="AB69" s="13">
        <f t="shared" si="40"/>
        <v>0</v>
      </c>
      <c r="AC69" s="14">
        <f t="shared" si="41"/>
        <v>0</v>
      </c>
      <c r="AD69" s="12">
        <f t="shared" si="42"/>
        <v>0</v>
      </c>
      <c r="AE69" s="13">
        <f t="shared" si="43"/>
        <v>0</v>
      </c>
      <c r="AF69" s="12">
        <f t="shared" si="44"/>
        <v>0</v>
      </c>
      <c r="AG69" s="13">
        <f t="shared" si="45"/>
        <v>0</v>
      </c>
      <c r="AH69" s="12">
        <f t="shared" si="46"/>
        <v>0</v>
      </c>
      <c r="AI69" s="13">
        <f t="shared" si="47"/>
        <v>0</v>
      </c>
    </row>
    <row r="70" spans="1:35" x14ac:dyDescent="0.3">
      <c r="A70" s="5" t="s">
        <v>27</v>
      </c>
      <c r="B70" s="5" t="s">
        <v>203</v>
      </c>
      <c r="C70" s="5" t="s">
        <v>204</v>
      </c>
      <c r="D70" s="5" t="s">
        <v>205</v>
      </c>
      <c r="E70" s="5" t="s">
        <v>39</v>
      </c>
      <c r="F70" s="5" t="s">
        <v>32</v>
      </c>
      <c r="G70" s="5" t="s">
        <v>47</v>
      </c>
      <c r="H70" s="5" t="s">
        <v>48</v>
      </c>
      <c r="I70" s="5" t="s">
        <v>49</v>
      </c>
      <c r="J70" s="5" t="s">
        <v>40</v>
      </c>
      <c r="K70" s="1" t="s">
        <v>35</v>
      </c>
      <c r="L70" s="1">
        <v>115.5</v>
      </c>
      <c r="M70" s="19">
        <v>161</v>
      </c>
      <c r="N70" s="19">
        <v>161</v>
      </c>
      <c r="O70" s="19">
        <v>161</v>
      </c>
      <c r="P70" s="19">
        <v>161</v>
      </c>
      <c r="Q70" s="19">
        <v>161</v>
      </c>
      <c r="R70" s="5">
        <v>805</v>
      </c>
      <c r="S70" s="10"/>
      <c r="T70" s="11">
        <f t="shared" si="32"/>
        <v>0</v>
      </c>
      <c r="U70" s="11">
        <f t="shared" si="33"/>
        <v>0</v>
      </c>
      <c r="V70" s="12">
        <f t="shared" si="34"/>
        <v>0</v>
      </c>
      <c r="W70" s="13">
        <f t="shared" si="35"/>
        <v>0</v>
      </c>
      <c r="X70" s="14">
        <f t="shared" si="36"/>
        <v>0</v>
      </c>
      <c r="Y70" s="13">
        <f t="shared" si="37"/>
        <v>0</v>
      </c>
      <c r="Z70" s="12">
        <f t="shared" si="38"/>
        <v>0</v>
      </c>
      <c r="AA70" s="11">
        <f t="shared" si="39"/>
        <v>0</v>
      </c>
      <c r="AB70" s="13">
        <f t="shared" si="40"/>
        <v>0</v>
      </c>
      <c r="AC70" s="14">
        <f t="shared" si="41"/>
        <v>0</v>
      </c>
      <c r="AD70" s="12">
        <f t="shared" si="42"/>
        <v>0</v>
      </c>
      <c r="AE70" s="13">
        <f t="shared" si="43"/>
        <v>0</v>
      </c>
      <c r="AF70" s="12">
        <f t="shared" si="44"/>
        <v>0</v>
      </c>
      <c r="AG70" s="13">
        <f t="shared" si="45"/>
        <v>0</v>
      </c>
      <c r="AH70" s="12">
        <f t="shared" si="46"/>
        <v>0</v>
      </c>
      <c r="AI70" s="13">
        <f t="shared" si="47"/>
        <v>0</v>
      </c>
    </row>
    <row r="71" spans="1:35" x14ac:dyDescent="0.3">
      <c r="A71" s="5" t="s">
        <v>31</v>
      </c>
      <c r="B71" s="5" t="s">
        <v>203</v>
      </c>
      <c r="C71" s="5" t="s">
        <v>204</v>
      </c>
      <c r="D71" s="5" t="s">
        <v>205</v>
      </c>
      <c r="E71" s="5" t="s">
        <v>39</v>
      </c>
      <c r="F71" s="5" t="s">
        <v>32</v>
      </c>
      <c r="G71" s="5" t="s">
        <v>47</v>
      </c>
      <c r="H71" s="5" t="s">
        <v>48</v>
      </c>
      <c r="I71" s="5" t="s">
        <v>49</v>
      </c>
      <c r="J71" s="5" t="s">
        <v>40</v>
      </c>
      <c r="K71" s="1" t="s">
        <v>35</v>
      </c>
      <c r="L71" s="1">
        <v>115.5</v>
      </c>
      <c r="M71" s="19">
        <v>1945</v>
      </c>
      <c r="N71" s="19">
        <v>1945</v>
      </c>
      <c r="O71" s="19"/>
      <c r="P71" s="19"/>
      <c r="Q71" s="19"/>
      <c r="R71" s="5">
        <v>3890</v>
      </c>
      <c r="S71" s="10"/>
      <c r="T71" s="11">
        <f t="shared" si="32"/>
        <v>0</v>
      </c>
      <c r="U71" s="11">
        <f t="shared" si="33"/>
        <v>0</v>
      </c>
      <c r="V71" s="12">
        <f t="shared" si="34"/>
        <v>0</v>
      </c>
      <c r="W71" s="13">
        <f t="shared" si="35"/>
        <v>0</v>
      </c>
      <c r="X71" s="14">
        <f t="shared" si="36"/>
        <v>0</v>
      </c>
      <c r="Y71" s="13">
        <f t="shared" si="37"/>
        <v>0</v>
      </c>
      <c r="Z71" s="12">
        <f t="shared" si="38"/>
        <v>0</v>
      </c>
      <c r="AA71" s="11">
        <f t="shared" si="39"/>
        <v>0</v>
      </c>
      <c r="AB71" s="13">
        <f t="shared" si="40"/>
        <v>0</v>
      </c>
      <c r="AC71" s="14">
        <f t="shared" si="41"/>
        <v>0</v>
      </c>
      <c r="AD71" s="12">
        <f t="shared" si="42"/>
        <v>0</v>
      </c>
      <c r="AE71" s="13">
        <f t="shared" si="43"/>
        <v>0</v>
      </c>
      <c r="AF71" s="12">
        <f t="shared" si="44"/>
        <v>0</v>
      </c>
      <c r="AG71" s="13">
        <f t="shared" si="45"/>
        <v>0</v>
      </c>
      <c r="AH71" s="12">
        <f t="shared" si="46"/>
        <v>0</v>
      </c>
      <c r="AI71" s="13">
        <f t="shared" si="47"/>
        <v>0</v>
      </c>
    </row>
    <row r="72" spans="1:35" x14ac:dyDescent="0.3">
      <c r="A72" s="5" t="s">
        <v>27</v>
      </c>
      <c r="B72" s="5" t="s">
        <v>206</v>
      </c>
      <c r="C72" s="5" t="s">
        <v>42</v>
      </c>
      <c r="D72" s="5" t="s">
        <v>207</v>
      </c>
      <c r="E72" s="5" t="s">
        <v>39</v>
      </c>
      <c r="F72" s="5" t="s">
        <v>32</v>
      </c>
      <c r="G72" s="5" t="s">
        <v>47</v>
      </c>
      <c r="H72" s="5" t="s">
        <v>48</v>
      </c>
      <c r="I72" s="5" t="s">
        <v>49</v>
      </c>
      <c r="J72" s="5" t="s">
        <v>40</v>
      </c>
      <c r="K72" s="1" t="s">
        <v>35</v>
      </c>
      <c r="L72" s="1">
        <v>138.6</v>
      </c>
      <c r="M72" s="19">
        <v>93</v>
      </c>
      <c r="N72" s="19">
        <v>98</v>
      </c>
      <c r="O72" s="19">
        <v>191</v>
      </c>
      <c r="P72" s="19">
        <v>268</v>
      </c>
      <c r="Q72" s="19">
        <v>283</v>
      </c>
      <c r="R72" s="5">
        <v>933</v>
      </c>
      <c r="S72" s="10"/>
      <c r="T72" s="11">
        <f t="shared" si="32"/>
        <v>0</v>
      </c>
      <c r="U72" s="11">
        <f t="shared" si="33"/>
        <v>0</v>
      </c>
      <c r="V72" s="12">
        <f t="shared" si="34"/>
        <v>0</v>
      </c>
      <c r="W72" s="13">
        <f t="shared" si="35"/>
        <v>0</v>
      </c>
      <c r="X72" s="14">
        <f t="shared" si="36"/>
        <v>0</v>
      </c>
      <c r="Y72" s="13">
        <f t="shared" si="37"/>
        <v>0</v>
      </c>
      <c r="Z72" s="12">
        <f t="shared" si="38"/>
        <v>0</v>
      </c>
      <c r="AA72" s="11">
        <f t="shared" si="39"/>
        <v>0</v>
      </c>
      <c r="AB72" s="13">
        <f t="shared" si="40"/>
        <v>0</v>
      </c>
      <c r="AC72" s="14">
        <f t="shared" si="41"/>
        <v>0</v>
      </c>
      <c r="AD72" s="12">
        <f t="shared" si="42"/>
        <v>0</v>
      </c>
      <c r="AE72" s="13">
        <f t="shared" si="43"/>
        <v>0</v>
      </c>
      <c r="AF72" s="12">
        <f t="shared" si="44"/>
        <v>0</v>
      </c>
      <c r="AG72" s="13">
        <f t="shared" si="45"/>
        <v>0</v>
      </c>
      <c r="AH72" s="12">
        <f t="shared" si="46"/>
        <v>0</v>
      </c>
      <c r="AI72" s="13">
        <f t="shared" si="47"/>
        <v>0</v>
      </c>
    </row>
    <row r="73" spans="1:35" x14ac:dyDescent="0.3">
      <c r="A73" s="5" t="s">
        <v>27</v>
      </c>
      <c r="B73" s="5" t="s">
        <v>208</v>
      </c>
      <c r="C73" s="5" t="s">
        <v>209</v>
      </c>
      <c r="D73" s="5" t="s">
        <v>210</v>
      </c>
      <c r="E73" s="5" t="s">
        <v>39</v>
      </c>
      <c r="F73" s="5" t="s">
        <v>32</v>
      </c>
      <c r="G73" s="5" t="s">
        <v>47</v>
      </c>
      <c r="H73" s="5" t="s">
        <v>48</v>
      </c>
      <c r="I73" s="5" t="s">
        <v>49</v>
      </c>
      <c r="J73" s="5" t="s">
        <v>40</v>
      </c>
      <c r="K73" s="1" t="s">
        <v>35</v>
      </c>
      <c r="L73" s="1">
        <v>152.46</v>
      </c>
      <c r="M73" s="19">
        <v>504</v>
      </c>
      <c r="N73" s="19">
        <v>504</v>
      </c>
      <c r="O73" s="19">
        <v>504</v>
      </c>
      <c r="P73" s="19">
        <v>504</v>
      </c>
      <c r="Q73" s="19">
        <v>504</v>
      </c>
      <c r="R73" s="5">
        <v>2520</v>
      </c>
      <c r="S73" s="10"/>
      <c r="T73" s="11">
        <f t="shared" si="32"/>
        <v>0</v>
      </c>
      <c r="U73" s="11">
        <f t="shared" si="33"/>
        <v>0</v>
      </c>
      <c r="V73" s="12">
        <f t="shared" si="34"/>
        <v>0</v>
      </c>
      <c r="W73" s="13">
        <f t="shared" si="35"/>
        <v>0</v>
      </c>
      <c r="X73" s="14">
        <f t="shared" si="36"/>
        <v>0</v>
      </c>
      <c r="Y73" s="13">
        <f t="shared" si="37"/>
        <v>0</v>
      </c>
      <c r="Z73" s="12">
        <f t="shared" si="38"/>
        <v>0</v>
      </c>
      <c r="AA73" s="11">
        <f t="shared" si="39"/>
        <v>0</v>
      </c>
      <c r="AB73" s="13">
        <f t="shared" si="40"/>
        <v>0</v>
      </c>
      <c r="AC73" s="14">
        <f t="shared" si="41"/>
        <v>0</v>
      </c>
      <c r="AD73" s="12">
        <f t="shared" si="42"/>
        <v>0</v>
      </c>
      <c r="AE73" s="13">
        <f t="shared" si="43"/>
        <v>0</v>
      </c>
      <c r="AF73" s="12">
        <f t="shared" si="44"/>
        <v>0</v>
      </c>
      <c r="AG73" s="13">
        <f t="shared" si="45"/>
        <v>0</v>
      </c>
      <c r="AH73" s="12">
        <f t="shared" si="46"/>
        <v>0</v>
      </c>
      <c r="AI73" s="13">
        <f t="shared" si="47"/>
        <v>0</v>
      </c>
    </row>
    <row r="74" spans="1:35" x14ac:dyDescent="0.3">
      <c r="A74" s="5" t="s">
        <v>27</v>
      </c>
      <c r="B74" s="5" t="s">
        <v>211</v>
      </c>
      <c r="C74" s="5" t="s">
        <v>212</v>
      </c>
      <c r="D74" s="5" t="s">
        <v>213</v>
      </c>
      <c r="E74" s="5" t="s">
        <v>39</v>
      </c>
      <c r="F74" s="5" t="s">
        <v>32</v>
      </c>
      <c r="G74" s="5" t="s">
        <v>47</v>
      </c>
      <c r="H74" s="5" t="s">
        <v>48</v>
      </c>
      <c r="I74" s="5" t="s">
        <v>49</v>
      </c>
      <c r="J74" s="5" t="s">
        <v>40</v>
      </c>
      <c r="K74" s="1" t="s">
        <v>35</v>
      </c>
      <c r="L74" s="1">
        <v>111.75</v>
      </c>
      <c r="M74" s="19">
        <v>38</v>
      </c>
      <c r="N74" s="19">
        <v>38</v>
      </c>
      <c r="O74" s="19">
        <v>38</v>
      </c>
      <c r="P74" s="19">
        <v>38</v>
      </c>
      <c r="Q74" s="19">
        <v>38</v>
      </c>
      <c r="R74" s="5">
        <v>190</v>
      </c>
      <c r="S74" s="10"/>
      <c r="T74" s="11">
        <f t="shared" si="32"/>
        <v>0</v>
      </c>
      <c r="U74" s="11">
        <f t="shared" si="33"/>
        <v>0</v>
      </c>
      <c r="V74" s="12">
        <f t="shared" si="34"/>
        <v>0</v>
      </c>
      <c r="W74" s="13">
        <f t="shared" si="35"/>
        <v>0</v>
      </c>
      <c r="X74" s="14">
        <f t="shared" si="36"/>
        <v>0</v>
      </c>
      <c r="Y74" s="13">
        <f t="shared" si="37"/>
        <v>0</v>
      </c>
      <c r="Z74" s="12">
        <f t="shared" si="38"/>
        <v>0</v>
      </c>
      <c r="AA74" s="11">
        <f t="shared" si="39"/>
        <v>0</v>
      </c>
      <c r="AB74" s="13">
        <f t="shared" si="40"/>
        <v>0</v>
      </c>
      <c r="AC74" s="14">
        <f t="shared" si="41"/>
        <v>0</v>
      </c>
      <c r="AD74" s="12">
        <f t="shared" si="42"/>
        <v>0</v>
      </c>
      <c r="AE74" s="13">
        <f t="shared" si="43"/>
        <v>0</v>
      </c>
      <c r="AF74" s="12">
        <f t="shared" si="44"/>
        <v>0</v>
      </c>
      <c r="AG74" s="13">
        <f t="shared" si="45"/>
        <v>0</v>
      </c>
      <c r="AH74" s="12">
        <f t="shared" si="46"/>
        <v>0</v>
      </c>
      <c r="AI74" s="13">
        <f t="shared" si="47"/>
        <v>0</v>
      </c>
    </row>
    <row r="75" spans="1:35" x14ac:dyDescent="0.3">
      <c r="A75" s="5" t="s">
        <v>27</v>
      </c>
      <c r="B75" s="5" t="s">
        <v>214</v>
      </c>
      <c r="C75" s="5" t="s">
        <v>215</v>
      </c>
      <c r="D75" s="5" t="s">
        <v>216</v>
      </c>
      <c r="E75" s="5" t="s">
        <v>39</v>
      </c>
      <c r="F75" s="5" t="s">
        <v>32</v>
      </c>
      <c r="G75" s="5" t="s">
        <v>47</v>
      </c>
      <c r="H75" s="5" t="s">
        <v>48</v>
      </c>
      <c r="I75" s="5" t="s">
        <v>49</v>
      </c>
      <c r="J75" s="5" t="s">
        <v>40</v>
      </c>
      <c r="K75" s="1" t="s">
        <v>35</v>
      </c>
      <c r="L75" s="1">
        <v>149</v>
      </c>
      <c r="M75" s="19">
        <v>20</v>
      </c>
      <c r="N75" s="19">
        <v>20</v>
      </c>
      <c r="O75" s="19">
        <v>20</v>
      </c>
      <c r="P75" s="19">
        <v>20</v>
      </c>
      <c r="Q75" s="19">
        <v>20</v>
      </c>
      <c r="R75" s="5">
        <v>100</v>
      </c>
      <c r="S75" s="10"/>
      <c r="T75" s="11">
        <f t="shared" si="32"/>
        <v>0</v>
      </c>
      <c r="U75" s="11">
        <f t="shared" si="33"/>
        <v>0</v>
      </c>
      <c r="V75" s="12">
        <f t="shared" si="34"/>
        <v>0</v>
      </c>
      <c r="W75" s="13">
        <f t="shared" si="35"/>
        <v>0</v>
      </c>
      <c r="X75" s="14">
        <f t="shared" si="36"/>
        <v>0</v>
      </c>
      <c r="Y75" s="13">
        <f t="shared" si="37"/>
        <v>0</v>
      </c>
      <c r="Z75" s="12">
        <f t="shared" si="38"/>
        <v>0</v>
      </c>
      <c r="AA75" s="11">
        <f t="shared" si="39"/>
        <v>0</v>
      </c>
      <c r="AB75" s="13">
        <f t="shared" si="40"/>
        <v>0</v>
      </c>
      <c r="AC75" s="14">
        <f t="shared" si="41"/>
        <v>0</v>
      </c>
      <c r="AD75" s="12">
        <f t="shared" si="42"/>
        <v>0</v>
      </c>
      <c r="AE75" s="13">
        <f t="shared" si="43"/>
        <v>0</v>
      </c>
      <c r="AF75" s="12">
        <f t="shared" si="44"/>
        <v>0</v>
      </c>
      <c r="AG75" s="13">
        <f t="shared" si="45"/>
        <v>0</v>
      </c>
      <c r="AH75" s="12">
        <f t="shared" si="46"/>
        <v>0</v>
      </c>
      <c r="AI75" s="13">
        <f t="shared" si="47"/>
        <v>0</v>
      </c>
    </row>
    <row r="76" spans="1:35" x14ac:dyDescent="0.3">
      <c r="A76" s="5" t="s">
        <v>31</v>
      </c>
      <c r="B76" s="5" t="s">
        <v>211</v>
      </c>
      <c r="C76" s="5" t="s">
        <v>212</v>
      </c>
      <c r="D76" s="5" t="s">
        <v>213</v>
      </c>
      <c r="E76" s="5" t="s">
        <v>39</v>
      </c>
      <c r="F76" s="5" t="s">
        <v>32</v>
      </c>
      <c r="G76" s="5" t="s">
        <v>47</v>
      </c>
      <c r="H76" s="5" t="s">
        <v>48</v>
      </c>
      <c r="I76" s="5" t="s">
        <v>49</v>
      </c>
      <c r="J76" s="5" t="s">
        <v>40</v>
      </c>
      <c r="K76" s="1" t="s">
        <v>35</v>
      </c>
      <c r="L76" s="1">
        <v>111.75</v>
      </c>
      <c r="M76" s="19">
        <v>14</v>
      </c>
      <c r="N76" s="19">
        <v>14</v>
      </c>
      <c r="O76" s="19"/>
      <c r="P76" s="19"/>
      <c r="Q76" s="19"/>
      <c r="R76" s="5">
        <v>28</v>
      </c>
      <c r="S76" s="10"/>
      <c r="T76" s="11">
        <f t="shared" si="32"/>
        <v>0</v>
      </c>
      <c r="U76" s="11">
        <f t="shared" si="33"/>
        <v>0</v>
      </c>
      <c r="V76" s="12">
        <f t="shared" si="34"/>
        <v>0</v>
      </c>
      <c r="W76" s="13">
        <f t="shared" si="35"/>
        <v>0</v>
      </c>
      <c r="X76" s="14">
        <f t="shared" si="36"/>
        <v>0</v>
      </c>
      <c r="Y76" s="13">
        <f t="shared" si="37"/>
        <v>0</v>
      </c>
      <c r="Z76" s="12">
        <f t="shared" si="38"/>
        <v>0</v>
      </c>
      <c r="AA76" s="11">
        <f t="shared" si="39"/>
        <v>0</v>
      </c>
      <c r="AB76" s="13">
        <f t="shared" si="40"/>
        <v>0</v>
      </c>
      <c r="AC76" s="14">
        <f t="shared" si="41"/>
        <v>0</v>
      </c>
      <c r="AD76" s="12">
        <f t="shared" si="42"/>
        <v>0</v>
      </c>
      <c r="AE76" s="13">
        <f t="shared" si="43"/>
        <v>0</v>
      </c>
      <c r="AF76" s="12">
        <f t="shared" si="44"/>
        <v>0</v>
      </c>
      <c r="AG76" s="13">
        <f t="shared" si="45"/>
        <v>0</v>
      </c>
      <c r="AH76" s="12">
        <f t="shared" si="46"/>
        <v>0</v>
      </c>
      <c r="AI76" s="13">
        <f t="shared" si="47"/>
        <v>0</v>
      </c>
    </row>
    <row r="77" spans="1:35" x14ac:dyDescent="0.3">
      <c r="A77" s="5" t="s">
        <v>27</v>
      </c>
      <c r="B77" s="5" t="s">
        <v>217</v>
      </c>
      <c r="C77" s="5" t="s">
        <v>218</v>
      </c>
      <c r="D77" s="5" t="s">
        <v>219</v>
      </c>
      <c r="E77" s="5" t="s">
        <v>39</v>
      </c>
      <c r="F77" s="5" t="s">
        <v>32</v>
      </c>
      <c r="G77" s="5" t="s">
        <v>47</v>
      </c>
      <c r="H77" s="5" t="s">
        <v>48</v>
      </c>
      <c r="I77" s="5" t="s">
        <v>49</v>
      </c>
      <c r="J77" s="5" t="s">
        <v>40</v>
      </c>
      <c r="K77" s="1" t="s">
        <v>35</v>
      </c>
      <c r="L77" s="1">
        <v>206.61</v>
      </c>
      <c r="M77" s="19">
        <v>20</v>
      </c>
      <c r="N77" s="19">
        <v>20</v>
      </c>
      <c r="O77" s="19">
        <v>20</v>
      </c>
      <c r="P77" s="19">
        <v>20</v>
      </c>
      <c r="Q77" s="19">
        <v>20</v>
      </c>
      <c r="R77" s="5">
        <v>100</v>
      </c>
      <c r="S77" s="10"/>
      <c r="T77" s="11">
        <f t="shared" si="32"/>
        <v>0</v>
      </c>
      <c r="U77" s="11">
        <f t="shared" si="33"/>
        <v>0</v>
      </c>
      <c r="V77" s="12">
        <f t="shared" si="34"/>
        <v>0</v>
      </c>
      <c r="W77" s="13">
        <f t="shared" si="35"/>
        <v>0</v>
      </c>
      <c r="X77" s="14">
        <f t="shared" si="36"/>
        <v>0</v>
      </c>
      <c r="Y77" s="13">
        <f t="shared" si="37"/>
        <v>0</v>
      </c>
      <c r="Z77" s="12">
        <f t="shared" si="38"/>
        <v>0</v>
      </c>
      <c r="AA77" s="11">
        <f t="shared" si="39"/>
        <v>0</v>
      </c>
      <c r="AB77" s="13">
        <f t="shared" si="40"/>
        <v>0</v>
      </c>
      <c r="AC77" s="14">
        <f t="shared" si="41"/>
        <v>0</v>
      </c>
      <c r="AD77" s="12">
        <f t="shared" si="42"/>
        <v>0</v>
      </c>
      <c r="AE77" s="13">
        <f t="shared" si="43"/>
        <v>0</v>
      </c>
      <c r="AF77" s="12">
        <f t="shared" si="44"/>
        <v>0</v>
      </c>
      <c r="AG77" s="13">
        <f t="shared" si="45"/>
        <v>0</v>
      </c>
      <c r="AH77" s="12">
        <f t="shared" si="46"/>
        <v>0</v>
      </c>
      <c r="AI77" s="13">
        <f t="shared" si="47"/>
        <v>0</v>
      </c>
    </row>
    <row r="78" spans="1:35" x14ac:dyDescent="0.3">
      <c r="A78" s="5" t="s">
        <v>27</v>
      </c>
      <c r="B78" s="5" t="s">
        <v>220</v>
      </c>
      <c r="C78" s="5" t="s">
        <v>221</v>
      </c>
      <c r="D78" s="5" t="s">
        <v>222</v>
      </c>
      <c r="E78" s="5" t="s">
        <v>41</v>
      </c>
      <c r="F78" s="5" t="s">
        <v>32</v>
      </c>
      <c r="G78" s="5" t="s">
        <v>47</v>
      </c>
      <c r="H78" s="5" t="s">
        <v>48</v>
      </c>
      <c r="I78" s="5" t="s">
        <v>49</v>
      </c>
      <c r="J78" s="5" t="s">
        <v>40</v>
      </c>
      <c r="K78" s="1" t="s">
        <v>35</v>
      </c>
      <c r="L78" s="1">
        <v>311.85000000000002</v>
      </c>
      <c r="M78" s="19">
        <v>132</v>
      </c>
      <c r="N78" s="19">
        <v>113</v>
      </c>
      <c r="O78" s="19">
        <v>132</v>
      </c>
      <c r="P78" s="19">
        <v>0</v>
      </c>
      <c r="Q78" s="19">
        <v>0</v>
      </c>
      <c r="R78" s="5">
        <v>377</v>
      </c>
      <c r="S78" s="10"/>
      <c r="T78" s="11">
        <f t="shared" si="32"/>
        <v>0</v>
      </c>
      <c r="U78" s="11">
        <f t="shared" si="33"/>
        <v>0</v>
      </c>
      <c r="V78" s="12">
        <f t="shared" si="34"/>
        <v>0</v>
      </c>
      <c r="W78" s="13">
        <f t="shared" si="35"/>
        <v>0</v>
      </c>
      <c r="X78" s="14">
        <f t="shared" si="36"/>
        <v>0</v>
      </c>
      <c r="Y78" s="13">
        <f t="shared" si="37"/>
        <v>0</v>
      </c>
      <c r="Z78" s="12">
        <f t="shared" si="38"/>
        <v>0</v>
      </c>
      <c r="AA78" s="11">
        <f t="shared" si="39"/>
        <v>0</v>
      </c>
      <c r="AB78" s="13">
        <f t="shared" si="40"/>
        <v>0</v>
      </c>
      <c r="AC78" s="14">
        <f t="shared" si="41"/>
        <v>0</v>
      </c>
      <c r="AD78" s="12">
        <f t="shared" si="42"/>
        <v>0</v>
      </c>
      <c r="AE78" s="13">
        <f t="shared" si="43"/>
        <v>0</v>
      </c>
      <c r="AF78" s="12">
        <f t="shared" si="44"/>
        <v>0</v>
      </c>
      <c r="AG78" s="13">
        <f t="shared" si="45"/>
        <v>0</v>
      </c>
      <c r="AH78" s="12">
        <f t="shared" si="46"/>
        <v>0</v>
      </c>
      <c r="AI78" s="13">
        <f t="shared" si="47"/>
        <v>0</v>
      </c>
    </row>
    <row r="79" spans="1:35" x14ac:dyDescent="0.3">
      <c r="A79" s="5" t="s">
        <v>27</v>
      </c>
      <c r="B79" s="5" t="s">
        <v>223</v>
      </c>
      <c r="C79" s="5" t="s">
        <v>224</v>
      </c>
      <c r="D79" s="5" t="s">
        <v>225</v>
      </c>
      <c r="E79" s="5" t="s">
        <v>39</v>
      </c>
      <c r="F79" s="5" t="s">
        <v>32</v>
      </c>
      <c r="G79" s="5" t="s">
        <v>47</v>
      </c>
      <c r="H79" s="5" t="s">
        <v>48</v>
      </c>
      <c r="I79" s="5" t="s">
        <v>49</v>
      </c>
      <c r="J79" s="5" t="s">
        <v>40</v>
      </c>
      <c r="K79" s="1" t="s">
        <v>35</v>
      </c>
      <c r="L79" s="1">
        <v>122.92</v>
      </c>
      <c r="M79" s="19">
        <v>3</v>
      </c>
      <c r="N79" s="19">
        <v>3</v>
      </c>
      <c r="O79" s="19">
        <v>3</v>
      </c>
      <c r="P79" s="19">
        <v>3</v>
      </c>
      <c r="Q79" s="19">
        <v>3</v>
      </c>
      <c r="R79" s="5">
        <v>15</v>
      </c>
      <c r="S79" s="10"/>
      <c r="T79" s="11">
        <f t="shared" si="32"/>
        <v>0</v>
      </c>
      <c r="U79" s="11">
        <f t="shared" si="33"/>
        <v>0</v>
      </c>
      <c r="V79" s="12">
        <f t="shared" si="34"/>
        <v>0</v>
      </c>
      <c r="W79" s="13">
        <f t="shared" si="35"/>
        <v>0</v>
      </c>
      <c r="X79" s="14">
        <f t="shared" si="36"/>
        <v>0</v>
      </c>
      <c r="Y79" s="13">
        <f t="shared" si="37"/>
        <v>0</v>
      </c>
      <c r="Z79" s="12">
        <f t="shared" si="38"/>
        <v>0</v>
      </c>
      <c r="AA79" s="11">
        <f t="shared" si="39"/>
        <v>0</v>
      </c>
      <c r="AB79" s="13">
        <f t="shared" si="40"/>
        <v>0</v>
      </c>
      <c r="AC79" s="14">
        <f t="shared" si="41"/>
        <v>0</v>
      </c>
      <c r="AD79" s="12">
        <f t="shared" si="42"/>
        <v>0</v>
      </c>
      <c r="AE79" s="13">
        <f t="shared" si="43"/>
        <v>0</v>
      </c>
      <c r="AF79" s="12">
        <f t="shared" si="44"/>
        <v>0</v>
      </c>
      <c r="AG79" s="13">
        <f t="shared" si="45"/>
        <v>0</v>
      </c>
      <c r="AH79" s="12">
        <f t="shared" si="46"/>
        <v>0</v>
      </c>
      <c r="AI79" s="13">
        <f t="shared" si="47"/>
        <v>0</v>
      </c>
    </row>
    <row r="80" spans="1:35" x14ac:dyDescent="0.3">
      <c r="A80" s="5" t="s">
        <v>27</v>
      </c>
      <c r="B80" s="5" t="s">
        <v>226</v>
      </c>
      <c r="C80" s="5" t="s">
        <v>227</v>
      </c>
      <c r="D80" s="5" t="s">
        <v>228</v>
      </c>
      <c r="E80" s="5" t="s">
        <v>39</v>
      </c>
      <c r="F80" s="5" t="s">
        <v>32</v>
      </c>
      <c r="G80" s="5" t="s">
        <v>47</v>
      </c>
      <c r="H80" s="5" t="s">
        <v>48</v>
      </c>
      <c r="I80" s="5" t="s">
        <v>49</v>
      </c>
      <c r="J80" s="5" t="s">
        <v>40</v>
      </c>
      <c r="K80" s="1" t="s">
        <v>35</v>
      </c>
      <c r="L80" s="1">
        <v>248.33</v>
      </c>
      <c r="M80" s="19">
        <v>4</v>
      </c>
      <c r="N80" s="19">
        <v>4</v>
      </c>
      <c r="O80" s="19">
        <v>4</v>
      </c>
      <c r="P80" s="19">
        <v>4</v>
      </c>
      <c r="Q80" s="19">
        <v>4</v>
      </c>
      <c r="R80" s="5">
        <v>20</v>
      </c>
      <c r="S80" s="10"/>
      <c r="T80" s="11">
        <f t="shared" si="32"/>
        <v>0</v>
      </c>
      <c r="U80" s="11">
        <f t="shared" si="33"/>
        <v>0</v>
      </c>
      <c r="V80" s="12">
        <f t="shared" si="34"/>
        <v>0</v>
      </c>
      <c r="W80" s="13">
        <f t="shared" si="35"/>
        <v>0</v>
      </c>
      <c r="X80" s="14">
        <f t="shared" si="36"/>
        <v>0</v>
      </c>
      <c r="Y80" s="13">
        <f t="shared" si="37"/>
        <v>0</v>
      </c>
      <c r="Z80" s="12">
        <f t="shared" si="38"/>
        <v>0</v>
      </c>
      <c r="AA80" s="11">
        <f t="shared" si="39"/>
        <v>0</v>
      </c>
      <c r="AB80" s="13">
        <f t="shared" si="40"/>
        <v>0</v>
      </c>
      <c r="AC80" s="14">
        <f t="shared" si="41"/>
        <v>0</v>
      </c>
      <c r="AD80" s="12">
        <f t="shared" si="42"/>
        <v>0</v>
      </c>
      <c r="AE80" s="13">
        <f t="shared" si="43"/>
        <v>0</v>
      </c>
      <c r="AF80" s="12">
        <f t="shared" si="44"/>
        <v>0</v>
      </c>
      <c r="AG80" s="13">
        <f t="shared" si="45"/>
        <v>0</v>
      </c>
      <c r="AH80" s="12">
        <f t="shared" si="46"/>
        <v>0</v>
      </c>
      <c r="AI80" s="13">
        <f t="shared" si="47"/>
        <v>0</v>
      </c>
    </row>
    <row r="81" spans="1:35" x14ac:dyDescent="0.3">
      <c r="A81" s="5" t="s">
        <v>27</v>
      </c>
      <c r="B81" s="5" t="s">
        <v>229</v>
      </c>
      <c r="C81" s="5" t="s">
        <v>230</v>
      </c>
      <c r="D81" s="5" t="s">
        <v>231</v>
      </c>
      <c r="E81" s="5" t="s">
        <v>39</v>
      </c>
      <c r="F81" s="5" t="s">
        <v>32</v>
      </c>
      <c r="G81" s="5" t="s">
        <v>47</v>
      </c>
      <c r="H81" s="5" t="s">
        <v>48</v>
      </c>
      <c r="I81" s="5" t="s">
        <v>49</v>
      </c>
      <c r="J81" s="5" t="s">
        <v>40</v>
      </c>
      <c r="K81" s="1" t="s">
        <v>35</v>
      </c>
      <c r="L81" s="1">
        <v>214.62</v>
      </c>
      <c r="M81" s="19">
        <v>201</v>
      </c>
      <c r="N81" s="19">
        <v>124</v>
      </c>
      <c r="O81" s="19">
        <v>205</v>
      </c>
      <c r="P81" s="19">
        <v>262</v>
      </c>
      <c r="Q81" s="19">
        <v>153</v>
      </c>
      <c r="R81" s="5">
        <v>945</v>
      </c>
      <c r="S81" s="10"/>
      <c r="T81" s="11">
        <f t="shared" si="32"/>
        <v>0</v>
      </c>
      <c r="U81" s="11">
        <f t="shared" si="33"/>
        <v>0</v>
      </c>
      <c r="V81" s="12">
        <f t="shared" si="34"/>
        <v>0</v>
      </c>
      <c r="W81" s="13">
        <f t="shared" si="35"/>
        <v>0</v>
      </c>
      <c r="X81" s="14">
        <f t="shared" si="36"/>
        <v>0</v>
      </c>
      <c r="Y81" s="13">
        <f t="shared" si="37"/>
        <v>0</v>
      </c>
      <c r="Z81" s="12">
        <f t="shared" si="38"/>
        <v>0</v>
      </c>
      <c r="AA81" s="11">
        <f t="shared" si="39"/>
        <v>0</v>
      </c>
      <c r="AB81" s="13">
        <f t="shared" si="40"/>
        <v>0</v>
      </c>
      <c r="AC81" s="14">
        <f t="shared" si="41"/>
        <v>0</v>
      </c>
      <c r="AD81" s="12">
        <f t="shared" si="42"/>
        <v>0</v>
      </c>
      <c r="AE81" s="13">
        <f t="shared" si="43"/>
        <v>0</v>
      </c>
      <c r="AF81" s="12">
        <f t="shared" si="44"/>
        <v>0</v>
      </c>
      <c r="AG81" s="13">
        <f t="shared" si="45"/>
        <v>0</v>
      </c>
      <c r="AH81" s="12">
        <f t="shared" si="46"/>
        <v>0</v>
      </c>
      <c r="AI81" s="13">
        <f t="shared" si="47"/>
        <v>0</v>
      </c>
    </row>
    <row r="82" spans="1:35" x14ac:dyDescent="0.3">
      <c r="A82" s="5" t="s">
        <v>27</v>
      </c>
      <c r="B82" s="5" t="s">
        <v>232</v>
      </c>
      <c r="C82" s="5" t="s">
        <v>233</v>
      </c>
      <c r="D82" s="5" t="s">
        <v>234</v>
      </c>
      <c r="E82" s="5" t="s">
        <v>39</v>
      </c>
      <c r="F82" s="5" t="s">
        <v>32</v>
      </c>
      <c r="G82" s="5" t="s">
        <v>47</v>
      </c>
      <c r="H82" s="5" t="s">
        <v>48</v>
      </c>
      <c r="I82" s="5" t="s">
        <v>49</v>
      </c>
      <c r="J82" s="5" t="s">
        <v>40</v>
      </c>
      <c r="K82" s="1" t="s">
        <v>35</v>
      </c>
      <c r="L82" s="1">
        <v>138.83000000000001</v>
      </c>
      <c r="M82" s="19">
        <v>201</v>
      </c>
      <c r="N82" s="19">
        <v>124</v>
      </c>
      <c r="O82" s="19">
        <v>205</v>
      </c>
      <c r="P82" s="19">
        <v>263</v>
      </c>
      <c r="Q82" s="19">
        <v>153</v>
      </c>
      <c r="R82" s="5">
        <v>946</v>
      </c>
      <c r="S82" s="10"/>
      <c r="T82" s="11">
        <f t="shared" si="32"/>
        <v>0</v>
      </c>
      <c r="U82" s="11">
        <f t="shared" si="33"/>
        <v>0</v>
      </c>
      <c r="V82" s="12">
        <f t="shared" si="34"/>
        <v>0</v>
      </c>
      <c r="W82" s="13">
        <f t="shared" si="35"/>
        <v>0</v>
      </c>
      <c r="X82" s="14">
        <f t="shared" si="36"/>
        <v>0</v>
      </c>
      <c r="Y82" s="13">
        <f t="shared" si="37"/>
        <v>0</v>
      </c>
      <c r="Z82" s="12">
        <f t="shared" si="38"/>
        <v>0</v>
      </c>
      <c r="AA82" s="11">
        <f t="shared" si="39"/>
        <v>0</v>
      </c>
      <c r="AB82" s="13">
        <f t="shared" si="40"/>
        <v>0</v>
      </c>
      <c r="AC82" s="14">
        <f t="shared" si="41"/>
        <v>0</v>
      </c>
      <c r="AD82" s="12">
        <f t="shared" si="42"/>
        <v>0</v>
      </c>
      <c r="AE82" s="13">
        <f t="shared" si="43"/>
        <v>0</v>
      </c>
      <c r="AF82" s="12">
        <f t="shared" si="44"/>
        <v>0</v>
      </c>
      <c r="AG82" s="13">
        <f t="shared" si="45"/>
        <v>0</v>
      </c>
      <c r="AH82" s="12">
        <f t="shared" si="46"/>
        <v>0</v>
      </c>
      <c r="AI82" s="13">
        <f t="shared" si="47"/>
        <v>0</v>
      </c>
    </row>
    <row r="83" spans="1:35" x14ac:dyDescent="0.3">
      <c r="A83" s="5" t="s">
        <v>27</v>
      </c>
      <c r="B83" s="5" t="s">
        <v>235</v>
      </c>
      <c r="C83" s="5" t="s">
        <v>236</v>
      </c>
      <c r="D83" s="5" t="s">
        <v>237</v>
      </c>
      <c r="E83" s="5" t="s">
        <v>39</v>
      </c>
      <c r="F83" s="5" t="s">
        <v>32</v>
      </c>
      <c r="G83" s="5" t="s">
        <v>47</v>
      </c>
      <c r="H83" s="5" t="s">
        <v>48</v>
      </c>
      <c r="I83" s="5" t="s">
        <v>49</v>
      </c>
      <c r="J83" s="5" t="s">
        <v>40</v>
      </c>
      <c r="K83" s="1" t="s">
        <v>35</v>
      </c>
      <c r="L83" s="1">
        <v>253.06</v>
      </c>
      <c r="M83" s="19">
        <v>260</v>
      </c>
      <c r="N83" s="19">
        <v>160</v>
      </c>
      <c r="O83" s="19">
        <v>265</v>
      </c>
      <c r="P83" s="19">
        <v>339</v>
      </c>
      <c r="Q83" s="19">
        <v>198</v>
      </c>
      <c r="R83" s="5">
        <v>1222</v>
      </c>
      <c r="S83" s="10"/>
      <c r="T83" s="11">
        <f t="shared" si="32"/>
        <v>0</v>
      </c>
      <c r="U83" s="11">
        <f t="shared" si="33"/>
        <v>0</v>
      </c>
      <c r="V83" s="12">
        <f t="shared" si="34"/>
        <v>0</v>
      </c>
      <c r="W83" s="13">
        <f t="shared" si="35"/>
        <v>0</v>
      </c>
      <c r="X83" s="14">
        <f t="shared" si="36"/>
        <v>0</v>
      </c>
      <c r="Y83" s="13">
        <f t="shared" si="37"/>
        <v>0</v>
      </c>
      <c r="Z83" s="12">
        <f t="shared" si="38"/>
        <v>0</v>
      </c>
      <c r="AA83" s="11">
        <f t="shared" si="39"/>
        <v>0</v>
      </c>
      <c r="AB83" s="13">
        <f t="shared" si="40"/>
        <v>0</v>
      </c>
      <c r="AC83" s="14">
        <f t="shared" si="41"/>
        <v>0</v>
      </c>
      <c r="AD83" s="12">
        <f t="shared" si="42"/>
        <v>0</v>
      </c>
      <c r="AE83" s="13">
        <f t="shared" si="43"/>
        <v>0</v>
      </c>
      <c r="AF83" s="12">
        <f t="shared" si="44"/>
        <v>0</v>
      </c>
      <c r="AG83" s="13">
        <f t="shared" si="45"/>
        <v>0</v>
      </c>
      <c r="AH83" s="12">
        <f t="shared" si="46"/>
        <v>0</v>
      </c>
      <c r="AI83" s="13">
        <f t="shared" si="47"/>
        <v>0</v>
      </c>
    </row>
    <row r="84" spans="1:35" x14ac:dyDescent="0.3">
      <c r="A84" s="5" t="s">
        <v>27</v>
      </c>
      <c r="B84" s="5" t="s">
        <v>238</v>
      </c>
      <c r="C84" s="5" t="s">
        <v>36</v>
      </c>
      <c r="D84" s="5" t="s">
        <v>239</v>
      </c>
      <c r="E84" s="5" t="s">
        <v>28</v>
      </c>
      <c r="F84" s="5" t="s">
        <v>29</v>
      </c>
      <c r="G84" s="5" t="s">
        <v>240</v>
      </c>
      <c r="H84" s="5" t="s">
        <v>48</v>
      </c>
      <c r="I84" s="5" t="s">
        <v>34</v>
      </c>
      <c r="J84" s="5" t="s">
        <v>30</v>
      </c>
      <c r="K84" s="1" t="s">
        <v>35</v>
      </c>
      <c r="L84" s="1">
        <v>2.5099999999999998</v>
      </c>
      <c r="M84" s="19">
        <v>255</v>
      </c>
      <c r="N84" s="19">
        <v>254</v>
      </c>
      <c r="O84" s="19">
        <v>186</v>
      </c>
      <c r="P84" s="19">
        <v>99</v>
      </c>
      <c r="Q84" s="19">
        <v>86</v>
      </c>
      <c r="R84" s="5">
        <v>880</v>
      </c>
      <c r="S84" s="10"/>
      <c r="T84" s="11">
        <f t="shared" si="32"/>
        <v>0</v>
      </c>
      <c r="U84" s="11">
        <f t="shared" si="33"/>
        <v>0</v>
      </c>
      <c r="V84" s="12">
        <f t="shared" si="34"/>
        <v>0</v>
      </c>
      <c r="W84" s="13">
        <f t="shared" si="35"/>
        <v>0</v>
      </c>
      <c r="X84" s="14">
        <f t="shared" si="36"/>
        <v>0</v>
      </c>
      <c r="Y84" s="13">
        <f t="shared" si="37"/>
        <v>0</v>
      </c>
      <c r="Z84" s="12">
        <f t="shared" si="38"/>
        <v>0</v>
      </c>
      <c r="AA84" s="11">
        <f t="shared" si="39"/>
        <v>0</v>
      </c>
      <c r="AB84" s="13">
        <f t="shared" si="40"/>
        <v>0</v>
      </c>
      <c r="AC84" s="14">
        <f t="shared" si="41"/>
        <v>0</v>
      </c>
      <c r="AD84" s="12">
        <f t="shared" si="42"/>
        <v>0</v>
      </c>
      <c r="AE84" s="13">
        <f t="shared" si="43"/>
        <v>0</v>
      </c>
      <c r="AF84" s="12">
        <f t="shared" si="44"/>
        <v>0</v>
      </c>
      <c r="AG84" s="13">
        <f t="shared" si="45"/>
        <v>0</v>
      </c>
      <c r="AH84" s="12">
        <f t="shared" si="46"/>
        <v>0</v>
      </c>
      <c r="AI84" s="13">
        <f t="shared" si="47"/>
        <v>0</v>
      </c>
    </row>
    <row r="85" spans="1:35" x14ac:dyDescent="0.3">
      <c r="A85" s="5" t="s">
        <v>27</v>
      </c>
      <c r="B85" s="5" t="s">
        <v>241</v>
      </c>
      <c r="C85" s="5" t="s">
        <v>242</v>
      </c>
      <c r="D85" s="5" t="s">
        <v>243</v>
      </c>
      <c r="E85" s="5" t="s">
        <v>41</v>
      </c>
      <c r="F85" s="5" t="s">
        <v>32</v>
      </c>
      <c r="G85" s="5" t="s">
        <v>47</v>
      </c>
      <c r="H85" s="5" t="s">
        <v>48</v>
      </c>
      <c r="I85" s="5" t="s">
        <v>49</v>
      </c>
      <c r="J85" s="5" t="s">
        <v>40</v>
      </c>
      <c r="K85" s="1" t="s">
        <v>35</v>
      </c>
      <c r="L85" s="1">
        <v>103.95</v>
      </c>
      <c r="M85" s="19">
        <v>448</v>
      </c>
      <c r="N85" s="19">
        <v>459</v>
      </c>
      <c r="O85" s="19">
        <v>44</v>
      </c>
      <c r="P85" s="19">
        <v>56</v>
      </c>
      <c r="Q85" s="19">
        <v>44</v>
      </c>
      <c r="R85" s="5">
        <v>1051</v>
      </c>
      <c r="S85" s="10"/>
      <c r="T85" s="11">
        <f t="shared" si="32"/>
        <v>0</v>
      </c>
      <c r="U85" s="11">
        <f t="shared" si="33"/>
        <v>0</v>
      </c>
      <c r="V85" s="12">
        <f t="shared" si="34"/>
        <v>0</v>
      </c>
      <c r="W85" s="13">
        <f t="shared" si="35"/>
        <v>0</v>
      </c>
      <c r="X85" s="14">
        <f t="shared" si="36"/>
        <v>0</v>
      </c>
      <c r="Y85" s="13">
        <f t="shared" si="37"/>
        <v>0</v>
      </c>
      <c r="Z85" s="12">
        <f t="shared" si="38"/>
        <v>0</v>
      </c>
      <c r="AA85" s="11">
        <f t="shared" si="39"/>
        <v>0</v>
      </c>
      <c r="AB85" s="13">
        <f t="shared" si="40"/>
        <v>0</v>
      </c>
      <c r="AC85" s="14">
        <f t="shared" si="41"/>
        <v>0</v>
      </c>
      <c r="AD85" s="12">
        <f t="shared" si="42"/>
        <v>0</v>
      </c>
      <c r="AE85" s="13">
        <f t="shared" si="43"/>
        <v>0</v>
      </c>
      <c r="AF85" s="12">
        <f t="shared" si="44"/>
        <v>0</v>
      </c>
      <c r="AG85" s="13">
        <f t="shared" si="45"/>
        <v>0</v>
      </c>
      <c r="AH85" s="12">
        <f t="shared" si="46"/>
        <v>0</v>
      </c>
      <c r="AI85" s="13">
        <f t="shared" si="47"/>
        <v>0</v>
      </c>
    </row>
    <row r="86" spans="1:35" x14ac:dyDescent="0.3">
      <c r="A86" s="5" t="s">
        <v>31</v>
      </c>
      <c r="B86" s="5" t="s">
        <v>241</v>
      </c>
      <c r="C86" s="5" t="s">
        <v>242</v>
      </c>
      <c r="D86" s="5" t="s">
        <v>243</v>
      </c>
      <c r="E86" s="5" t="s">
        <v>41</v>
      </c>
      <c r="F86" s="5" t="s">
        <v>32</v>
      </c>
      <c r="G86" s="5" t="s">
        <v>47</v>
      </c>
      <c r="H86" s="5" t="s">
        <v>48</v>
      </c>
      <c r="I86" s="5" t="s">
        <v>49</v>
      </c>
      <c r="J86" s="5" t="s">
        <v>40</v>
      </c>
      <c r="K86" s="1" t="s">
        <v>35</v>
      </c>
      <c r="L86" s="1">
        <v>103.95</v>
      </c>
      <c r="M86" s="19">
        <v>1000</v>
      </c>
      <c r="N86" s="19">
        <v>1000</v>
      </c>
      <c r="O86" s="19"/>
      <c r="P86" s="19"/>
      <c r="Q86" s="19"/>
      <c r="R86" s="5">
        <v>2000</v>
      </c>
      <c r="S86" s="10"/>
      <c r="T86" s="11">
        <f t="shared" si="32"/>
        <v>0</v>
      </c>
      <c r="U86" s="11">
        <f t="shared" si="33"/>
        <v>0</v>
      </c>
      <c r="V86" s="12">
        <f t="shared" si="34"/>
        <v>0</v>
      </c>
      <c r="W86" s="13">
        <f t="shared" si="35"/>
        <v>0</v>
      </c>
      <c r="X86" s="14">
        <f t="shared" si="36"/>
        <v>0</v>
      </c>
      <c r="Y86" s="13">
        <f t="shared" si="37"/>
        <v>0</v>
      </c>
      <c r="Z86" s="12">
        <f t="shared" si="38"/>
        <v>0</v>
      </c>
      <c r="AA86" s="11">
        <f t="shared" si="39"/>
        <v>0</v>
      </c>
      <c r="AB86" s="13">
        <f t="shared" si="40"/>
        <v>0</v>
      </c>
      <c r="AC86" s="14">
        <f t="shared" si="41"/>
        <v>0</v>
      </c>
      <c r="AD86" s="12">
        <f t="shared" si="42"/>
        <v>0</v>
      </c>
      <c r="AE86" s="13">
        <f t="shared" si="43"/>
        <v>0</v>
      </c>
      <c r="AF86" s="12">
        <f t="shared" si="44"/>
        <v>0</v>
      </c>
      <c r="AG86" s="13">
        <f t="shared" si="45"/>
        <v>0</v>
      </c>
      <c r="AH86" s="12">
        <f t="shared" si="46"/>
        <v>0</v>
      </c>
      <c r="AI86" s="13">
        <f t="shared" si="47"/>
        <v>0</v>
      </c>
    </row>
    <row r="87" spans="1:35" x14ac:dyDescent="0.3">
      <c r="A87" s="5" t="s">
        <v>31</v>
      </c>
      <c r="B87" s="5" t="s">
        <v>191</v>
      </c>
      <c r="C87" s="5" t="s">
        <v>192</v>
      </c>
      <c r="D87" s="5" t="s">
        <v>193</v>
      </c>
      <c r="E87" s="5" t="s">
        <v>39</v>
      </c>
      <c r="F87" s="5" t="s">
        <v>32</v>
      </c>
      <c r="G87" s="5" t="s">
        <v>47</v>
      </c>
      <c r="H87" s="5" t="s">
        <v>48</v>
      </c>
      <c r="I87" s="5" t="s">
        <v>49</v>
      </c>
      <c r="J87" s="5" t="s">
        <v>40</v>
      </c>
      <c r="K87" s="1" t="s">
        <v>35</v>
      </c>
      <c r="L87" s="1">
        <v>288.75</v>
      </c>
      <c r="M87" s="19">
        <v>532</v>
      </c>
      <c r="N87" s="19">
        <v>532</v>
      </c>
      <c r="O87" s="19"/>
      <c r="P87" s="19"/>
      <c r="Q87" s="19"/>
      <c r="R87" s="5">
        <v>1064</v>
      </c>
      <c r="S87" s="10"/>
      <c r="T87" s="11">
        <f t="shared" si="32"/>
        <v>0</v>
      </c>
      <c r="U87" s="11">
        <f t="shared" si="33"/>
        <v>0</v>
      </c>
      <c r="V87" s="12">
        <f t="shared" si="34"/>
        <v>0</v>
      </c>
      <c r="W87" s="13">
        <f t="shared" si="35"/>
        <v>0</v>
      </c>
      <c r="X87" s="14">
        <f t="shared" si="36"/>
        <v>0</v>
      </c>
      <c r="Y87" s="13">
        <f t="shared" si="37"/>
        <v>0</v>
      </c>
      <c r="Z87" s="12">
        <f t="shared" si="38"/>
        <v>0</v>
      </c>
      <c r="AA87" s="11">
        <f t="shared" si="39"/>
        <v>0</v>
      </c>
      <c r="AB87" s="13">
        <f t="shared" si="40"/>
        <v>0</v>
      </c>
      <c r="AC87" s="14">
        <f t="shared" si="41"/>
        <v>0</v>
      </c>
      <c r="AD87" s="12">
        <f t="shared" si="42"/>
        <v>0</v>
      </c>
      <c r="AE87" s="13">
        <f t="shared" si="43"/>
        <v>0</v>
      </c>
      <c r="AF87" s="12">
        <f t="shared" si="44"/>
        <v>0</v>
      </c>
      <c r="AG87" s="13">
        <f t="shared" si="45"/>
        <v>0</v>
      </c>
      <c r="AH87" s="12">
        <f t="shared" si="46"/>
        <v>0</v>
      </c>
      <c r="AI87" s="13">
        <f t="shared" si="47"/>
        <v>0</v>
      </c>
    </row>
    <row r="88" spans="1:35" ht="14.4" thickBot="1" x14ac:dyDescent="0.35">
      <c r="A88" s="5" t="s">
        <v>31</v>
      </c>
      <c r="B88" s="5" t="s">
        <v>238</v>
      </c>
      <c r="C88" s="5" t="s">
        <v>36</v>
      </c>
      <c r="D88" s="5" t="s">
        <v>239</v>
      </c>
      <c r="E88" s="5" t="s">
        <v>28</v>
      </c>
      <c r="F88" s="5" t="s">
        <v>29</v>
      </c>
      <c r="G88" s="5" t="s">
        <v>240</v>
      </c>
      <c r="H88" s="5" t="s">
        <v>48</v>
      </c>
      <c r="I88" s="5" t="s">
        <v>34</v>
      </c>
      <c r="J88" s="5" t="s">
        <v>30</v>
      </c>
      <c r="K88" s="1" t="s">
        <v>35</v>
      </c>
      <c r="L88" s="1">
        <v>2.5099999999999998</v>
      </c>
      <c r="M88" s="19">
        <v>1200</v>
      </c>
      <c r="N88" s="19">
        <v>1200</v>
      </c>
      <c r="O88" s="19"/>
      <c r="P88" s="19"/>
      <c r="Q88" s="19"/>
      <c r="R88" s="5">
        <v>2400</v>
      </c>
      <c r="S88" s="10"/>
      <c r="T88" s="11">
        <f t="shared" si="32"/>
        <v>0</v>
      </c>
      <c r="U88" s="11">
        <f t="shared" si="33"/>
        <v>0</v>
      </c>
      <c r="V88" s="12">
        <f t="shared" si="34"/>
        <v>0</v>
      </c>
      <c r="W88" s="13">
        <f t="shared" si="35"/>
        <v>0</v>
      </c>
      <c r="X88" s="14">
        <f t="shared" si="36"/>
        <v>0</v>
      </c>
      <c r="Y88" s="13">
        <f t="shared" si="37"/>
        <v>0</v>
      </c>
      <c r="Z88" s="12">
        <f t="shared" si="38"/>
        <v>0</v>
      </c>
      <c r="AA88" s="11">
        <f t="shared" si="39"/>
        <v>0</v>
      </c>
      <c r="AB88" s="13">
        <f t="shared" si="40"/>
        <v>0</v>
      </c>
      <c r="AC88" s="14">
        <f t="shared" si="41"/>
        <v>0</v>
      </c>
      <c r="AD88" s="12">
        <f t="shared" si="42"/>
        <v>0</v>
      </c>
      <c r="AE88" s="13">
        <f t="shared" si="43"/>
        <v>0</v>
      </c>
      <c r="AF88" s="12">
        <f t="shared" si="44"/>
        <v>0</v>
      </c>
      <c r="AG88" s="13">
        <f t="shared" si="45"/>
        <v>0</v>
      </c>
      <c r="AH88" s="17">
        <f t="shared" si="46"/>
        <v>0</v>
      </c>
      <c r="AI88" s="18">
        <f t="shared" si="47"/>
        <v>0</v>
      </c>
    </row>
    <row r="89" spans="1:35" s="27" customFormat="1" ht="64.5" customHeight="1" thickBot="1" x14ac:dyDescent="0.35">
      <c r="A89" s="58" t="s">
        <v>38</v>
      </c>
      <c r="B89" s="49"/>
      <c r="C89" s="49"/>
      <c r="D89" s="49"/>
      <c r="E89" s="49"/>
      <c r="F89" s="49"/>
      <c r="G89" s="49"/>
      <c r="H89" s="49"/>
      <c r="I89" s="49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42"/>
      <c r="AG89" s="42"/>
      <c r="AH89" s="43">
        <f>+SUM(AH3:AH88)</f>
        <v>0</v>
      </c>
      <c r="AI89" s="44">
        <f>+SUM(AI3:AI88)</f>
        <v>0</v>
      </c>
    </row>
    <row r="90" spans="1:35" s="27" customFormat="1" x14ac:dyDescent="0.3">
      <c r="A90" s="49"/>
      <c r="B90" s="49"/>
      <c r="C90" s="49"/>
      <c r="D90" s="49"/>
      <c r="E90" s="49"/>
      <c r="F90" s="49"/>
      <c r="G90" s="49"/>
      <c r="H90" s="49"/>
      <c r="I90" s="49"/>
      <c r="S90" s="42"/>
      <c r="T90" s="42"/>
      <c r="U90" s="42"/>
      <c r="V90" s="42"/>
      <c r="W90" s="42"/>
      <c r="X90" s="42"/>
      <c r="Y90" s="42"/>
      <c r="Z90" s="42"/>
      <c r="AA90" s="42"/>
      <c r="AB90" s="42"/>
      <c r="AC90" s="42"/>
      <c r="AD90" s="42"/>
      <c r="AE90" s="42"/>
      <c r="AF90" s="42"/>
      <c r="AG90" s="42"/>
      <c r="AH90" s="42"/>
      <c r="AI90" s="42"/>
    </row>
    <row r="91" spans="1:35" s="27" customFormat="1" x14ac:dyDescent="0.3">
      <c r="A91" s="49"/>
      <c r="B91" s="49"/>
      <c r="C91" s="49"/>
      <c r="D91" s="49"/>
      <c r="E91" s="49"/>
      <c r="F91" s="49"/>
      <c r="G91" s="49"/>
      <c r="H91" s="49"/>
      <c r="I91" s="49"/>
      <c r="S91" s="42"/>
      <c r="T91" s="42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E91" s="42"/>
      <c r="AF91" s="42"/>
      <c r="AG91" s="42"/>
      <c r="AH91" s="42"/>
      <c r="AI91" s="42"/>
    </row>
    <row r="92" spans="1:35" s="27" customFormat="1" x14ac:dyDescent="0.3">
      <c r="A92" s="49"/>
      <c r="B92" s="49"/>
      <c r="C92" s="49"/>
      <c r="D92" s="49"/>
      <c r="E92" s="49"/>
      <c r="F92" s="49"/>
      <c r="G92" s="49"/>
      <c r="H92" s="49"/>
      <c r="I92" s="49"/>
      <c r="S92" s="42"/>
      <c r="T92" s="42"/>
      <c r="U92" s="42"/>
      <c r="V92" s="42"/>
      <c r="W92" s="42"/>
      <c r="X92" s="42"/>
      <c r="Y92" s="42"/>
      <c r="Z92" s="42"/>
      <c r="AA92" s="42"/>
      <c r="AB92" s="42"/>
      <c r="AC92" s="42"/>
      <c r="AD92" s="42"/>
      <c r="AE92" s="42"/>
      <c r="AF92" s="42"/>
      <c r="AG92" s="42"/>
      <c r="AH92" s="42"/>
      <c r="AI92" s="42"/>
    </row>
    <row r="93" spans="1:35" s="27" customFormat="1" x14ac:dyDescent="0.3">
      <c r="A93" s="49"/>
      <c r="B93" s="49"/>
      <c r="C93" s="49"/>
      <c r="D93" s="49"/>
      <c r="E93" s="49"/>
      <c r="F93" s="49"/>
      <c r="G93" s="49"/>
      <c r="H93" s="49"/>
      <c r="I93" s="49"/>
      <c r="S93" s="42"/>
      <c r="T93" s="42"/>
      <c r="U93" s="42"/>
      <c r="V93" s="42"/>
      <c r="W93" s="42"/>
      <c r="X93" s="42"/>
      <c r="Y93" s="42"/>
      <c r="Z93" s="42"/>
      <c r="AA93" s="42"/>
      <c r="AB93" s="42"/>
      <c r="AC93" s="42"/>
      <c r="AD93" s="42"/>
      <c r="AE93" s="42"/>
      <c r="AF93" s="42"/>
      <c r="AG93" s="42"/>
      <c r="AH93" s="42"/>
      <c r="AI93" s="42"/>
    </row>
    <row r="94" spans="1:35" s="27" customFormat="1" x14ac:dyDescent="0.3">
      <c r="A94" s="49"/>
      <c r="B94" s="49"/>
      <c r="C94" s="49"/>
      <c r="D94" s="49"/>
      <c r="E94" s="49"/>
      <c r="F94" s="49"/>
      <c r="G94" s="49"/>
      <c r="H94" s="49"/>
      <c r="I94" s="49"/>
      <c r="S94" s="42"/>
      <c r="T94" s="42"/>
      <c r="U94" s="42"/>
      <c r="V94" s="42"/>
      <c r="W94" s="42"/>
      <c r="X94" s="42"/>
      <c r="Y94" s="42"/>
      <c r="Z94" s="42"/>
      <c r="AA94" s="42"/>
      <c r="AB94" s="42"/>
      <c r="AC94" s="42"/>
      <c r="AD94" s="42"/>
      <c r="AE94" s="42"/>
      <c r="AF94" s="42"/>
      <c r="AG94" s="42"/>
      <c r="AH94" s="42"/>
      <c r="AI94" s="42"/>
    </row>
    <row r="95" spans="1:35" s="27" customFormat="1" x14ac:dyDescent="0.3">
      <c r="A95" s="49"/>
      <c r="B95" s="49"/>
      <c r="C95" s="49"/>
      <c r="D95" s="49"/>
      <c r="E95" s="49"/>
      <c r="F95" s="49"/>
      <c r="G95" s="49"/>
      <c r="H95" s="49"/>
      <c r="I95" s="49"/>
      <c r="S95" s="42"/>
      <c r="T95" s="42"/>
      <c r="U95" s="42"/>
      <c r="V95" s="42"/>
      <c r="W95" s="42"/>
      <c r="X95" s="42"/>
      <c r="Y95" s="42"/>
      <c r="Z95" s="42"/>
      <c r="AA95" s="42"/>
      <c r="AB95" s="42"/>
      <c r="AC95" s="42"/>
      <c r="AD95" s="42"/>
      <c r="AE95" s="42"/>
      <c r="AF95" s="42"/>
      <c r="AG95" s="42"/>
      <c r="AH95" s="42"/>
      <c r="AI95" s="42"/>
    </row>
    <row r="96" spans="1:35" s="27" customFormat="1" x14ac:dyDescent="0.3">
      <c r="A96" s="49"/>
      <c r="B96" s="49"/>
      <c r="C96" s="49"/>
      <c r="D96" s="49"/>
      <c r="E96" s="49"/>
      <c r="F96" s="49"/>
      <c r="G96" s="49"/>
      <c r="H96" s="49"/>
      <c r="I96" s="49"/>
      <c r="S96" s="42"/>
      <c r="T96" s="42"/>
      <c r="U96" s="42"/>
      <c r="V96" s="42"/>
      <c r="W96" s="42"/>
      <c r="X96" s="42"/>
      <c r="Y96" s="42"/>
      <c r="Z96" s="42"/>
      <c r="AA96" s="42"/>
      <c r="AB96" s="42"/>
      <c r="AC96" s="42"/>
      <c r="AD96" s="42"/>
      <c r="AE96" s="42"/>
      <c r="AF96" s="42"/>
      <c r="AG96" s="42"/>
      <c r="AH96" s="42"/>
      <c r="AI96" s="42"/>
    </row>
    <row r="97" spans="1:35" s="27" customFormat="1" x14ac:dyDescent="0.3">
      <c r="A97" s="49"/>
      <c r="B97" s="49"/>
      <c r="C97" s="49"/>
      <c r="D97" s="49"/>
      <c r="E97" s="49"/>
      <c r="F97" s="49"/>
      <c r="G97" s="49"/>
      <c r="H97" s="49"/>
      <c r="I97" s="49"/>
      <c r="S97" s="42"/>
      <c r="T97" s="42"/>
      <c r="U97" s="42"/>
      <c r="V97" s="42"/>
      <c r="W97" s="42"/>
      <c r="X97" s="42"/>
      <c r="Y97" s="42"/>
      <c r="Z97" s="42"/>
      <c r="AA97" s="42"/>
      <c r="AB97" s="42"/>
      <c r="AC97" s="42"/>
      <c r="AD97" s="42"/>
      <c r="AE97" s="42"/>
      <c r="AF97" s="42"/>
      <c r="AG97" s="42"/>
      <c r="AH97" s="42"/>
      <c r="AI97" s="42"/>
    </row>
    <row r="98" spans="1:35" s="27" customFormat="1" x14ac:dyDescent="0.3">
      <c r="A98" s="49"/>
      <c r="B98" s="49"/>
      <c r="C98" s="49"/>
      <c r="D98" s="49"/>
      <c r="E98" s="49"/>
      <c r="F98" s="49"/>
      <c r="G98" s="49"/>
      <c r="H98" s="49"/>
      <c r="I98" s="49"/>
      <c r="S98" s="42"/>
      <c r="T98" s="42"/>
      <c r="U98" s="42"/>
      <c r="V98" s="42"/>
      <c r="W98" s="42"/>
      <c r="X98" s="42"/>
      <c r="Y98" s="42"/>
      <c r="Z98" s="42"/>
      <c r="AA98" s="42"/>
      <c r="AB98" s="42"/>
      <c r="AC98" s="42"/>
      <c r="AD98" s="42"/>
      <c r="AE98" s="42"/>
      <c r="AF98" s="42"/>
      <c r="AG98" s="42"/>
      <c r="AH98" s="42"/>
      <c r="AI98" s="42"/>
    </row>
    <row r="99" spans="1:35" s="27" customFormat="1" x14ac:dyDescent="0.3">
      <c r="A99" s="49"/>
      <c r="B99" s="49"/>
      <c r="C99" s="49"/>
      <c r="D99" s="49"/>
      <c r="E99" s="49"/>
      <c r="F99" s="49"/>
      <c r="G99" s="49"/>
      <c r="H99" s="49"/>
      <c r="I99" s="49"/>
      <c r="S99" s="42"/>
      <c r="T99" s="42"/>
      <c r="U99" s="42"/>
      <c r="V99" s="42"/>
      <c r="W99" s="42"/>
      <c r="X99" s="42"/>
      <c r="Y99" s="42"/>
      <c r="Z99" s="42"/>
      <c r="AA99" s="42"/>
      <c r="AB99" s="42"/>
      <c r="AC99" s="42"/>
      <c r="AD99" s="42"/>
      <c r="AE99" s="42"/>
      <c r="AF99" s="42"/>
      <c r="AG99" s="42"/>
      <c r="AH99" s="42"/>
      <c r="AI99" s="42"/>
    </row>
    <row r="100" spans="1:35" s="27" customFormat="1" x14ac:dyDescent="0.3">
      <c r="A100" s="49"/>
      <c r="B100" s="49"/>
      <c r="C100" s="49"/>
      <c r="D100" s="49"/>
      <c r="E100" s="49"/>
      <c r="F100" s="49"/>
      <c r="G100" s="49"/>
      <c r="H100" s="49"/>
      <c r="I100" s="49"/>
      <c r="S100" s="42"/>
      <c r="T100" s="42"/>
      <c r="U100" s="42"/>
      <c r="V100" s="42"/>
      <c r="W100" s="42"/>
      <c r="X100" s="42"/>
      <c r="Y100" s="42"/>
      <c r="Z100" s="42"/>
      <c r="AA100" s="42"/>
      <c r="AB100" s="42"/>
      <c r="AC100" s="42"/>
      <c r="AD100" s="42"/>
      <c r="AE100" s="42"/>
      <c r="AF100" s="42"/>
      <c r="AG100" s="42"/>
      <c r="AH100" s="42"/>
      <c r="AI100" s="42"/>
    </row>
    <row r="101" spans="1:35" s="27" customFormat="1" x14ac:dyDescent="0.3">
      <c r="A101" s="49"/>
      <c r="B101" s="49"/>
      <c r="C101" s="49"/>
      <c r="D101" s="49"/>
      <c r="E101" s="49"/>
      <c r="F101" s="49"/>
      <c r="G101" s="49"/>
      <c r="H101" s="49"/>
      <c r="I101" s="49"/>
      <c r="S101" s="42"/>
      <c r="T101" s="42"/>
      <c r="U101" s="42"/>
      <c r="V101" s="42"/>
      <c r="W101" s="42"/>
      <c r="X101" s="42"/>
      <c r="Y101" s="42"/>
      <c r="Z101" s="42"/>
      <c r="AA101" s="42"/>
      <c r="AB101" s="42"/>
      <c r="AC101" s="42"/>
      <c r="AD101" s="42"/>
      <c r="AE101" s="42"/>
      <c r="AF101" s="42"/>
      <c r="AG101" s="42"/>
      <c r="AH101" s="42"/>
      <c r="AI101" s="42"/>
    </row>
    <row r="102" spans="1:35" s="27" customFormat="1" x14ac:dyDescent="0.3">
      <c r="A102" s="49"/>
      <c r="B102" s="49"/>
      <c r="C102" s="49"/>
      <c r="D102" s="49"/>
      <c r="E102" s="49"/>
      <c r="F102" s="49"/>
      <c r="G102" s="49"/>
      <c r="H102" s="49"/>
      <c r="I102" s="49"/>
      <c r="S102" s="42"/>
      <c r="T102" s="42"/>
      <c r="U102" s="42"/>
      <c r="V102" s="42"/>
      <c r="W102" s="42"/>
      <c r="X102" s="42"/>
      <c r="Y102" s="42"/>
      <c r="Z102" s="42"/>
      <c r="AA102" s="42"/>
      <c r="AB102" s="42"/>
      <c r="AC102" s="42"/>
      <c r="AD102" s="42"/>
      <c r="AE102" s="42"/>
      <c r="AF102" s="42"/>
      <c r="AG102" s="42"/>
      <c r="AH102" s="42"/>
      <c r="AI102" s="42"/>
    </row>
    <row r="103" spans="1:35" s="27" customFormat="1" x14ac:dyDescent="0.3">
      <c r="S103" s="42"/>
      <c r="T103" s="42"/>
      <c r="U103" s="42"/>
      <c r="V103" s="42"/>
      <c r="W103" s="42"/>
      <c r="X103" s="42"/>
      <c r="Y103" s="42"/>
      <c r="Z103" s="42"/>
      <c r="AA103" s="42"/>
      <c r="AB103" s="42"/>
      <c r="AC103" s="42"/>
      <c r="AD103" s="42"/>
      <c r="AE103" s="42"/>
      <c r="AF103" s="42"/>
      <c r="AG103" s="42"/>
      <c r="AH103" s="42"/>
      <c r="AI103" s="42"/>
    </row>
    <row r="104" spans="1:35" s="27" customFormat="1" x14ac:dyDescent="0.3">
      <c r="S104" s="42"/>
      <c r="T104" s="42"/>
      <c r="U104" s="42"/>
      <c r="V104" s="42"/>
      <c r="W104" s="42"/>
      <c r="X104" s="42"/>
      <c r="Y104" s="42"/>
      <c r="Z104" s="42"/>
      <c r="AA104" s="42"/>
      <c r="AB104" s="42"/>
      <c r="AC104" s="42"/>
      <c r="AD104" s="42"/>
      <c r="AE104" s="42"/>
      <c r="AF104" s="42"/>
      <c r="AG104" s="42"/>
      <c r="AH104" s="42"/>
      <c r="AI104" s="42"/>
    </row>
    <row r="149" ht="55.8" customHeight="1" x14ac:dyDescent="0.3"/>
    <row r="253" spans="19:35" s="27" customFormat="1" ht="62.7" customHeight="1" x14ac:dyDescent="0.3">
      <c r="S253" s="42"/>
      <c r="T253" s="42"/>
      <c r="U253" s="42"/>
      <c r="V253" s="42"/>
      <c r="W253" s="42"/>
      <c r="X253" s="42"/>
      <c r="Y253" s="42"/>
      <c r="Z253" s="42"/>
      <c r="AA253" s="42"/>
      <c r="AB253" s="42"/>
      <c r="AC253" s="42"/>
      <c r="AD253" s="42"/>
      <c r="AE253" s="42"/>
      <c r="AF253" s="42"/>
      <c r="AG253" s="42"/>
      <c r="AH253" s="42"/>
      <c r="AI253" s="42"/>
    </row>
    <row r="254" spans="19:35" s="27" customFormat="1" x14ac:dyDescent="0.3">
      <c r="S254" s="42"/>
      <c r="T254" s="42"/>
      <c r="U254" s="42"/>
      <c r="V254" s="42"/>
      <c r="W254" s="42"/>
      <c r="X254" s="42"/>
      <c r="Y254" s="42"/>
      <c r="Z254" s="42"/>
      <c r="AA254" s="42"/>
      <c r="AB254" s="42"/>
      <c r="AC254" s="42"/>
      <c r="AD254" s="42"/>
      <c r="AE254" s="42"/>
      <c r="AF254" s="42"/>
      <c r="AG254" s="42"/>
      <c r="AH254" s="42"/>
      <c r="AI254" s="42"/>
    </row>
    <row r="255" spans="19:35" s="27" customFormat="1" x14ac:dyDescent="0.3">
      <c r="S255" s="42"/>
      <c r="T255" s="42"/>
      <c r="U255" s="42"/>
      <c r="V255" s="42"/>
      <c r="W255" s="42"/>
      <c r="X255" s="42"/>
      <c r="Y255" s="42"/>
      <c r="Z255" s="42"/>
      <c r="AA255" s="42"/>
      <c r="AB255" s="42"/>
      <c r="AC255" s="42"/>
      <c r="AD255" s="42"/>
      <c r="AE255" s="42"/>
      <c r="AF255" s="42"/>
      <c r="AG255" s="42"/>
      <c r="AH255" s="42"/>
      <c r="AI255" s="42"/>
    </row>
    <row r="256" spans="19:35" s="27" customFormat="1" x14ac:dyDescent="0.3">
      <c r="S256" s="42"/>
      <c r="T256" s="42"/>
      <c r="U256" s="42"/>
      <c r="V256" s="42"/>
      <c r="W256" s="42"/>
      <c r="X256" s="42"/>
      <c r="Y256" s="42"/>
      <c r="Z256" s="42"/>
      <c r="AA256" s="42"/>
      <c r="AB256" s="42"/>
      <c r="AC256" s="42"/>
      <c r="AD256" s="42"/>
      <c r="AE256" s="42"/>
      <c r="AF256" s="42"/>
      <c r="AG256" s="42"/>
      <c r="AH256" s="42"/>
      <c r="AI256" s="42"/>
    </row>
    <row r="257" spans="19:35" s="27" customFormat="1" x14ac:dyDescent="0.3">
      <c r="S257" s="42"/>
      <c r="T257" s="42"/>
      <c r="U257" s="42"/>
      <c r="V257" s="42"/>
      <c r="W257" s="42"/>
      <c r="X257" s="42"/>
      <c r="Y257" s="42"/>
      <c r="Z257" s="42"/>
      <c r="AA257" s="42"/>
      <c r="AB257" s="42"/>
      <c r="AC257" s="42"/>
      <c r="AD257" s="42"/>
      <c r="AE257" s="42"/>
      <c r="AF257" s="42"/>
      <c r="AG257" s="42"/>
      <c r="AH257" s="42"/>
      <c r="AI257" s="42"/>
    </row>
    <row r="258" spans="19:35" s="27" customFormat="1" x14ac:dyDescent="0.3">
      <c r="S258" s="42"/>
      <c r="T258" s="42"/>
      <c r="U258" s="42"/>
      <c r="V258" s="42"/>
      <c r="W258" s="42"/>
      <c r="X258" s="42"/>
      <c r="Y258" s="42"/>
      <c r="Z258" s="42"/>
      <c r="AA258" s="42"/>
      <c r="AB258" s="42"/>
      <c r="AC258" s="42"/>
      <c r="AD258" s="42"/>
      <c r="AE258" s="42"/>
      <c r="AF258" s="42"/>
      <c r="AG258" s="42"/>
      <c r="AH258" s="42"/>
      <c r="AI258" s="42"/>
    </row>
    <row r="259" spans="19:35" s="27" customFormat="1" x14ac:dyDescent="0.3">
      <c r="S259" s="42"/>
      <c r="T259" s="42"/>
      <c r="U259" s="42"/>
      <c r="V259" s="42"/>
      <c r="W259" s="42"/>
      <c r="X259" s="42"/>
      <c r="Y259" s="42"/>
      <c r="Z259" s="42"/>
      <c r="AA259" s="42"/>
      <c r="AB259" s="42"/>
      <c r="AC259" s="42"/>
      <c r="AD259" s="42"/>
      <c r="AE259" s="42"/>
      <c r="AF259" s="42"/>
      <c r="AG259" s="42"/>
      <c r="AH259" s="42"/>
      <c r="AI259" s="42"/>
    </row>
    <row r="260" spans="19:35" s="27" customFormat="1" x14ac:dyDescent="0.3">
      <c r="S260" s="42"/>
      <c r="T260" s="42"/>
      <c r="U260" s="42"/>
      <c r="V260" s="42"/>
      <c r="W260" s="42"/>
      <c r="X260" s="42"/>
      <c r="Y260" s="42"/>
      <c r="Z260" s="42"/>
      <c r="AA260" s="42"/>
      <c r="AB260" s="42"/>
      <c r="AC260" s="42"/>
      <c r="AD260" s="42"/>
      <c r="AE260" s="42"/>
      <c r="AF260" s="42"/>
      <c r="AG260" s="42"/>
      <c r="AH260" s="42"/>
      <c r="AI260" s="42"/>
    </row>
    <row r="261" spans="19:35" s="27" customFormat="1" x14ac:dyDescent="0.3">
      <c r="S261" s="42"/>
      <c r="T261" s="42"/>
      <c r="U261" s="42"/>
      <c r="V261" s="42"/>
      <c r="W261" s="42"/>
      <c r="X261" s="42"/>
      <c r="Y261" s="42"/>
      <c r="Z261" s="42"/>
      <c r="AA261" s="42"/>
      <c r="AB261" s="42"/>
      <c r="AC261" s="42"/>
      <c r="AD261" s="42"/>
      <c r="AE261" s="42"/>
      <c r="AF261" s="42"/>
      <c r="AG261" s="42"/>
      <c r="AH261" s="42"/>
      <c r="AI261" s="42"/>
    </row>
    <row r="262" spans="19:35" s="27" customFormat="1" x14ac:dyDescent="0.3">
      <c r="S262" s="42"/>
      <c r="T262" s="42"/>
      <c r="U262" s="42"/>
      <c r="V262" s="42"/>
      <c r="W262" s="42"/>
      <c r="X262" s="42"/>
      <c r="Y262" s="42"/>
      <c r="Z262" s="42"/>
      <c r="AA262" s="42"/>
      <c r="AB262" s="42"/>
      <c r="AC262" s="42"/>
      <c r="AD262" s="42"/>
      <c r="AE262" s="42"/>
      <c r="AF262" s="42"/>
      <c r="AG262" s="42"/>
      <c r="AH262" s="42"/>
      <c r="AI262" s="42"/>
    </row>
    <row r="263" spans="19:35" s="27" customFormat="1" x14ac:dyDescent="0.3">
      <c r="S263" s="42"/>
      <c r="T263" s="42"/>
      <c r="U263" s="42"/>
      <c r="V263" s="42"/>
      <c r="W263" s="42"/>
      <c r="X263" s="42"/>
      <c r="Y263" s="42"/>
      <c r="Z263" s="42"/>
      <c r="AA263" s="42"/>
      <c r="AB263" s="42"/>
      <c r="AC263" s="42"/>
      <c r="AD263" s="42"/>
      <c r="AE263" s="42"/>
      <c r="AF263" s="42"/>
      <c r="AG263" s="42"/>
      <c r="AH263" s="42"/>
      <c r="AI263" s="42"/>
    </row>
    <row r="264" spans="19:35" s="27" customFormat="1" x14ac:dyDescent="0.3">
      <c r="S264" s="42"/>
      <c r="T264" s="42"/>
      <c r="U264" s="42"/>
      <c r="V264" s="42"/>
      <c r="W264" s="42"/>
      <c r="X264" s="42"/>
      <c r="Y264" s="42"/>
      <c r="Z264" s="42"/>
      <c r="AA264" s="42"/>
      <c r="AB264" s="42"/>
      <c r="AC264" s="42"/>
      <c r="AD264" s="42"/>
      <c r="AE264" s="42"/>
      <c r="AF264" s="42"/>
      <c r="AG264" s="42"/>
      <c r="AH264" s="42"/>
      <c r="AI264" s="42"/>
    </row>
    <row r="265" spans="19:35" s="27" customFormat="1" x14ac:dyDescent="0.3">
      <c r="S265" s="42"/>
      <c r="T265" s="42"/>
      <c r="U265" s="42"/>
      <c r="V265" s="42"/>
      <c r="W265" s="42"/>
      <c r="X265" s="42"/>
      <c r="Y265" s="42"/>
      <c r="Z265" s="42"/>
      <c r="AA265" s="42"/>
      <c r="AB265" s="42"/>
      <c r="AC265" s="42"/>
      <c r="AD265" s="42"/>
      <c r="AE265" s="42"/>
      <c r="AF265" s="42"/>
      <c r="AG265" s="42"/>
      <c r="AH265" s="42"/>
      <c r="AI265" s="42"/>
    </row>
    <row r="266" spans="19:35" s="27" customFormat="1" x14ac:dyDescent="0.3">
      <c r="S266" s="42"/>
      <c r="T266" s="42"/>
      <c r="U266" s="42"/>
      <c r="V266" s="42"/>
      <c r="W266" s="42"/>
      <c r="X266" s="42"/>
      <c r="Y266" s="42"/>
      <c r="Z266" s="42"/>
      <c r="AA266" s="42"/>
      <c r="AB266" s="42"/>
      <c r="AC266" s="42"/>
      <c r="AD266" s="42"/>
      <c r="AE266" s="42"/>
      <c r="AF266" s="42"/>
      <c r="AG266" s="42"/>
      <c r="AH266" s="42"/>
      <c r="AI266" s="42"/>
    </row>
  </sheetData>
  <sheetProtection algorithmName="SHA-512" hashValue="ObXjRmCloolTXvwU5Z0Nfz06vBxmj6FiwUnQ63xuArXufTO/fyq6N0DsV8p/5gv8uebndKSXxEq+CTbKaZYqRA==" saltValue="9cd7sA8pxj14m6R19gjOIQ==" spinCount="100000" sheet="1" objects="1" scenarios="1" formatColumns="0" formatRows="0" autoFilter="0" pivotTables="0"/>
  <autoFilter ref="A2:AI88" xr:uid="{21130B5B-A64E-49B0-BD41-997081435899}"/>
  <mergeCells count="7">
    <mergeCell ref="AH1:AI1"/>
    <mergeCell ref="AE1:AG1"/>
    <mergeCell ref="A89:I102"/>
    <mergeCell ref="S1:U1"/>
    <mergeCell ref="V1:X1"/>
    <mergeCell ref="Y1:AA1"/>
    <mergeCell ref="AB1:AD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ABFB5FA-E445-4E49-8267-5E2B05E175E9}"/>
</file>

<file path=customXml/itemProps2.xml><?xml version="1.0" encoding="utf-8"?>
<ds:datastoreItem xmlns:ds="http://schemas.openxmlformats.org/officeDocument/2006/customXml" ds:itemID="{D3263FC8-2D42-4F0C-955A-B57AD0EF50D5}"/>
</file>

<file path=customXml/itemProps3.xml><?xml version="1.0" encoding="utf-8"?>
<ds:datastoreItem xmlns:ds="http://schemas.openxmlformats.org/officeDocument/2006/customXml" ds:itemID="{55860BEF-DE42-4CEA-94C2-22BB359E06CD}"/>
</file>

<file path=docMetadata/LabelInfo.xml><?xml version="1.0" encoding="utf-8"?>
<clbl:labelList xmlns:clbl="http://schemas.microsoft.com/office/2020/mipLabelMetadata">
  <clbl:label id="{58cf86ee-526f-4536-9daf-d1ee8064d50e}" enabled="1" method="Standard" siteId="{a1a39996-f913-4016-a58a-361c60dec58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StainlessSteel&amp;3CR12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Achmad Kahaar          Transnet Engineering   SLR</dc:creator>
  <cp:keywords/>
  <dc:description/>
  <cp:lastModifiedBy>Ephraim Ramaru    Transnet Engineering   KDS</cp:lastModifiedBy>
  <cp:revision/>
  <dcterms:created xsi:type="dcterms:W3CDTF">2026-04-16T07:58:57Z</dcterms:created>
  <dcterms:modified xsi:type="dcterms:W3CDTF">2026-07-31T12:40:44Z</dcterms:modified>
  <cp:category/>
  <cp:contentStatus/>
</cp:coreProperties>
</file>